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300" tabRatio="892" activeTab="5"/>
  </bookViews>
  <sheets>
    <sheet name="ANOVA หลัง code โดยคูณ2" sheetId="12" r:id="rId1"/>
    <sheet name="code โดยคูณ2" sheetId="9" r:id="rId2"/>
    <sheet name="ANOVA หลัง code โดยลบ15" sheetId="11" r:id="rId3"/>
    <sheet name="code โดยลบ15" sheetId="5" r:id="rId4"/>
    <sheet name="ANOVA 3.1" sheetId="4" r:id="rId5"/>
    <sheet name="3.1" sheetId="1" r:id="rId6"/>
  </sheets>
  <calcPr calcId="125725"/>
</workbook>
</file>

<file path=xl/calcChain.xml><?xml version="1.0" encoding="utf-8"?>
<calcChain xmlns="http://schemas.openxmlformats.org/spreadsheetml/2006/main">
  <c r="G3" i="1"/>
  <c r="I3" s="1"/>
  <c r="G4"/>
  <c r="I4" s="1"/>
  <c r="G5"/>
  <c r="I5" s="1"/>
  <c r="G6"/>
  <c r="I6" s="1"/>
  <c r="G7"/>
  <c r="I7" s="1"/>
  <c r="G8"/>
  <c r="B19" s="1"/>
  <c r="G4" i="9"/>
  <c r="I4" s="1"/>
  <c r="G5"/>
  <c r="I5" s="1"/>
  <c r="G6"/>
  <c r="I6" s="1"/>
  <c r="G7"/>
  <c r="I7" s="1"/>
  <c r="G8"/>
  <c r="I8" s="1"/>
  <c r="G9"/>
  <c r="I9" s="1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6"/>
  <c r="G18" i="5"/>
  <c r="G4"/>
  <c r="I4"/>
  <c r="G5"/>
  <c r="I5"/>
  <c r="G6"/>
  <c r="I6"/>
  <c r="G7"/>
  <c r="I7"/>
  <c r="G8"/>
  <c r="I8"/>
  <c r="G9"/>
  <c r="I9"/>
  <c r="B17"/>
  <c r="C17"/>
  <c r="D17"/>
  <c r="E17"/>
  <c r="F17"/>
  <c r="G17"/>
  <c r="B27" s="1"/>
  <c r="B18"/>
  <c r="C18"/>
  <c r="D18"/>
  <c r="E18"/>
  <c r="F18"/>
  <c r="B19"/>
  <c r="C19"/>
  <c r="D19"/>
  <c r="E19"/>
  <c r="F19"/>
  <c r="G19"/>
  <c r="B20"/>
  <c r="C20"/>
  <c r="D20"/>
  <c r="E20"/>
  <c r="F20"/>
  <c r="G20"/>
  <c r="B21"/>
  <c r="C21"/>
  <c r="D21"/>
  <c r="E21"/>
  <c r="F21"/>
  <c r="G21"/>
  <c r="B26"/>
  <c r="G12" i="1"/>
  <c r="G14"/>
  <c r="G16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29" i="5" l="1"/>
  <c r="B28"/>
  <c r="B30" s="1"/>
  <c r="G15" i="1"/>
  <c r="G13"/>
  <c r="B20" s="1"/>
  <c r="G21" i="9"/>
  <c r="G20"/>
  <c r="G19"/>
  <c r="G18"/>
  <c r="G17"/>
  <c r="B27" s="1"/>
  <c r="I8" i="1"/>
  <c r="B22" l="1"/>
  <c r="B21"/>
  <c r="B23" s="1"/>
  <c r="B29" i="9"/>
  <c r="B28"/>
  <c r="B30" s="1"/>
  <c r="B31" i="5"/>
  <c r="B31" i="9" l="1"/>
  <c r="B24" i="1"/>
</calcChain>
</file>

<file path=xl/sharedStrings.xml><?xml version="1.0" encoding="utf-8"?>
<sst xmlns="http://schemas.openxmlformats.org/spreadsheetml/2006/main" count="138" uniqueCount="49">
  <si>
    <t xml:space="preserve">Wt% of </t>
  </si>
  <si>
    <t>Cotton</t>
  </si>
  <si>
    <t>Total</t>
  </si>
  <si>
    <t>Average</t>
  </si>
  <si>
    <r>
      <t>y</t>
    </r>
    <r>
      <rPr>
        <vertAlign val="subscript"/>
        <sz val="10"/>
        <rFont val="Arial"/>
        <family val="2"/>
      </rPr>
      <t>oo</t>
    </r>
    <r>
      <rPr>
        <sz val="10"/>
        <rFont val="Arial"/>
      </rPr>
      <t>=sum(y</t>
    </r>
    <r>
      <rPr>
        <vertAlign val="subscript"/>
        <sz val="10"/>
        <rFont val="Arial"/>
        <family val="2"/>
      </rPr>
      <t>io</t>
    </r>
    <r>
      <rPr>
        <sz val="10"/>
        <rFont val="Arial"/>
      </rPr>
      <t>)</t>
    </r>
  </si>
  <si>
    <r>
      <t>y</t>
    </r>
    <r>
      <rPr>
        <vertAlign val="subscript"/>
        <sz val="10"/>
        <rFont val="Arial"/>
        <family val="2"/>
      </rPr>
      <t>io</t>
    </r>
  </si>
  <si>
    <r>
      <t xml:space="preserve">ybar </t>
    </r>
    <r>
      <rPr>
        <vertAlign val="subscript"/>
        <sz val="10"/>
        <rFont val="Arial"/>
        <family val="2"/>
      </rPr>
      <t>io</t>
    </r>
  </si>
  <si>
    <r>
      <t>ybar</t>
    </r>
    <r>
      <rPr>
        <vertAlign val="subscript"/>
        <sz val="10"/>
        <rFont val="Arial"/>
        <family val="2"/>
      </rPr>
      <t>oo</t>
    </r>
    <r>
      <rPr>
        <sz val="10"/>
        <rFont val="Arial"/>
        <family val="2"/>
      </rPr>
      <t>=y</t>
    </r>
    <r>
      <rPr>
        <vertAlign val="subscript"/>
        <sz val="10"/>
        <rFont val="Arial"/>
        <family val="2"/>
      </rPr>
      <t>oo</t>
    </r>
    <r>
      <rPr>
        <sz val="10"/>
        <rFont val="Arial"/>
        <family val="2"/>
      </rPr>
      <t>/N</t>
    </r>
  </si>
  <si>
    <r>
      <t>SS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=</t>
    </r>
  </si>
  <si>
    <t>Strength =y</t>
  </si>
  <si>
    <r>
      <t>Strength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=y</t>
    </r>
  </si>
  <si>
    <r>
      <t>SS</t>
    </r>
    <r>
      <rPr>
        <vertAlign val="subscript"/>
        <sz val="10"/>
        <rFont val="Arial"/>
        <family val="2"/>
      </rPr>
      <t>Treatment</t>
    </r>
    <r>
      <rPr>
        <sz val="10"/>
        <rFont val="Arial"/>
      </rPr>
      <t xml:space="preserve"> =</t>
    </r>
  </si>
  <si>
    <r>
      <t>y</t>
    </r>
    <r>
      <rPr>
        <vertAlign val="subscript"/>
        <sz val="10"/>
        <rFont val="Arial"/>
        <family val="2"/>
      </rPr>
      <t>io</t>
    </r>
    <r>
      <rPr>
        <vertAlign val="superscript"/>
        <sz val="10"/>
        <rFont val="Arial"/>
        <family val="2"/>
      </rPr>
      <t>2</t>
    </r>
  </si>
  <si>
    <r>
      <t>SS</t>
    </r>
    <r>
      <rPr>
        <vertAlign val="subscript"/>
        <sz val="10"/>
        <rFont val="Arial"/>
        <family val="2"/>
      </rPr>
      <t xml:space="preserve">E </t>
    </r>
    <r>
      <rPr>
        <sz val="10"/>
        <rFont val="Arial"/>
      </rPr>
      <t>=</t>
    </r>
  </si>
  <si>
    <r>
      <t>MS</t>
    </r>
    <r>
      <rPr>
        <vertAlign val="subscript"/>
        <sz val="10"/>
        <rFont val="Arial"/>
        <family val="2"/>
      </rPr>
      <t>Treat</t>
    </r>
    <r>
      <rPr>
        <sz val="10"/>
        <rFont val="Arial"/>
      </rPr>
      <t>=</t>
    </r>
  </si>
  <si>
    <r>
      <t>MS</t>
    </r>
    <r>
      <rPr>
        <vertAlign val="subscript"/>
        <sz val="10"/>
        <rFont val="Arial"/>
        <family val="2"/>
      </rPr>
      <t>E</t>
    </r>
    <r>
      <rPr>
        <sz val="10"/>
        <rFont val="Arial"/>
      </rPr>
      <t>=</t>
    </r>
  </si>
  <si>
    <r>
      <t>F</t>
    </r>
    <r>
      <rPr>
        <vertAlign val="subscript"/>
        <sz val="10"/>
        <rFont val="Arial"/>
        <family val="2"/>
      </rPr>
      <t>o</t>
    </r>
    <r>
      <rPr>
        <sz val="10"/>
        <rFont val="Arial"/>
      </rPr>
      <t>=</t>
    </r>
  </si>
  <si>
    <t>ดูสูตร หน้า 63. 61</t>
  </si>
  <si>
    <t>Anova: Single Factor</t>
  </si>
  <si>
    <t>SUMMARY</t>
  </si>
  <si>
    <t>Groups</t>
  </si>
  <si>
    <t>Count</t>
  </si>
  <si>
    <t>Sum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</si>
  <si>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</si>
  <si>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</si>
  <si>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</si>
  <si>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</si>
  <si>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</si>
  <si>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</si>
  <si>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</si>
  <si>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</si>
  <si>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</si>
  <si>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</si>
  <si>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</si>
  <si>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Row 1</t>
  </si>
  <si>
    <t>Row 2</t>
  </si>
  <si>
    <t>Row 3</t>
  </si>
  <si>
    <t>Row 4</t>
  </si>
  <si>
    <t>Row 5</t>
  </si>
  <si>
    <t>สำคัญมากเวลาไม่ติ๊กที่คำว่า Label in the first column</t>
  </si>
  <si>
    <t>ANOVA หาโดยใช้ Manual</t>
  </si>
  <si>
    <t>และอยาลืมเลือก group by row</t>
  </si>
  <si>
    <r>
      <t xml:space="preserve">ybar </t>
    </r>
    <r>
      <rPr>
        <vertAlign val="subscript"/>
        <sz val="10"/>
        <rFont val="Arial"/>
        <family val="2"/>
      </rPr>
      <t xml:space="preserve">io </t>
    </r>
    <r>
      <rPr>
        <sz val="10"/>
        <rFont val="Arial"/>
        <family val="2"/>
      </rPr>
      <t>= y</t>
    </r>
    <r>
      <rPr>
        <vertAlign val="subscript"/>
        <sz val="10"/>
        <rFont val="Arial"/>
        <family val="2"/>
      </rPr>
      <t>io</t>
    </r>
    <r>
      <rPr>
        <sz val="10"/>
        <rFont val="Arial"/>
        <family val="2"/>
      </rPr>
      <t>/n</t>
    </r>
  </si>
  <si>
    <t>n = 5</t>
  </si>
  <si>
    <t>N = 25</t>
  </si>
  <si>
    <r>
      <t>Strength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=y</t>
    </r>
    <r>
      <rPr>
        <vertAlign val="subscript"/>
        <sz val="10"/>
        <rFont val="Arial"/>
        <family val="2"/>
      </rPr>
      <t>ij</t>
    </r>
    <r>
      <rPr>
        <vertAlign val="superscript"/>
        <sz val="10"/>
        <rFont val="Arial"/>
        <family val="2"/>
      </rPr>
      <t>2</t>
    </r>
  </si>
  <si>
    <r>
      <t>Strength =y</t>
    </r>
    <r>
      <rPr>
        <vertAlign val="subscript"/>
        <sz val="10"/>
        <rFont val="Arial"/>
        <family val="2"/>
      </rPr>
      <t>ij</t>
    </r>
  </si>
  <si>
    <t xml:space="preserve"> </t>
  </si>
  <si>
    <r>
      <rPr>
        <sz val="10"/>
        <rFont val="Arial"/>
      </rPr>
      <t>y</t>
    </r>
    <r>
      <rPr>
        <vertAlign val="subscript"/>
        <sz val="10"/>
        <rFont val="Arial"/>
        <family val="2"/>
      </rPr>
      <t>io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</si>
</sst>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>
  <fonts count="9">
    <font>
      <sz val="10"/>
      <name val="Arial"/>
    </font>
    <font>
      <vertAlign val="sub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</font>
    <font>
      <i/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/>
    <xf numFmtId="0" fontId="0" fillId="0" borderId="5" xfId="0" applyFill="1" applyBorder="1" applyAlignment="1"/>
    <xf numFmtId="0" fontId="5" fillId="0" borderId="6" xfId="0" applyFont="1" applyFill="1" applyBorder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right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8" fillId="3" borderId="0" xfId="0" applyFont="1" applyFill="1"/>
    <xf numFmtId="0" fontId="0" fillId="4" borderId="0" xfId="0" applyFill="1"/>
    <xf numFmtId="0" fontId="6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sqref="A1:H20"/>
    </sheetView>
  </sheetViews>
  <sheetFormatPr defaultRowHeight="12.75"/>
  <sheetData>
    <row r="1" spans="1:7">
      <c r="A1" t="s">
        <v>18</v>
      </c>
    </row>
    <row r="3" spans="1:7" ht="13.5" thickBot="1">
      <c r="A3" t="s">
        <v>19</v>
      </c>
    </row>
    <row r="4" spans="1:7">
      <c r="A4" s="7" t="s">
        <v>20</v>
      </c>
      <c r="B4" s="7" t="s">
        <v>21</v>
      </c>
      <c r="C4" s="7" t="s">
        <v>22</v>
      </c>
      <c r="D4" s="7" t="s">
        <v>3</v>
      </c>
      <c r="E4" s="7" t="s">
        <v>23</v>
      </c>
    </row>
    <row r="5" spans="1:7">
      <c r="A5" s="5" t="s">
        <v>34</v>
      </c>
      <c r="B5" s="5">
        <v>5</v>
      </c>
      <c r="C5" s="5">
        <v>98</v>
      </c>
      <c r="D5" s="5">
        <v>19.600000000000001</v>
      </c>
      <c r="E5" s="5">
        <v>44.8</v>
      </c>
    </row>
    <row r="6" spans="1:7">
      <c r="A6" s="5" t="s">
        <v>35</v>
      </c>
      <c r="B6" s="5">
        <v>5</v>
      </c>
      <c r="C6" s="5">
        <v>154</v>
      </c>
      <c r="D6" s="5">
        <v>30.8</v>
      </c>
      <c r="E6" s="5">
        <v>39.200000000000003</v>
      </c>
    </row>
    <row r="7" spans="1:7">
      <c r="A7" s="5" t="s">
        <v>36</v>
      </c>
      <c r="B7" s="5">
        <v>5</v>
      </c>
      <c r="C7" s="5">
        <v>176</v>
      </c>
      <c r="D7" s="5">
        <v>35.200000000000003</v>
      </c>
      <c r="E7" s="5">
        <v>17.2</v>
      </c>
    </row>
    <row r="8" spans="1:7">
      <c r="A8" s="5" t="s">
        <v>37</v>
      </c>
      <c r="B8" s="5">
        <v>5</v>
      </c>
      <c r="C8" s="5">
        <v>216</v>
      </c>
      <c r="D8" s="5">
        <v>43.2</v>
      </c>
      <c r="E8" s="5">
        <v>27.199999999999818</v>
      </c>
    </row>
    <row r="9" spans="1:7" ht="13.5" thickBot="1">
      <c r="A9" s="6" t="s">
        <v>38</v>
      </c>
      <c r="B9" s="6">
        <v>5</v>
      </c>
      <c r="C9" s="6">
        <v>108</v>
      </c>
      <c r="D9" s="6">
        <v>21.6</v>
      </c>
      <c r="E9" s="6">
        <v>32.799999999999997</v>
      </c>
    </row>
    <row r="12" spans="1:7" ht="13.5" thickBot="1">
      <c r="A12" t="s">
        <v>24</v>
      </c>
    </row>
    <row r="13" spans="1:7">
      <c r="A13" s="7" t="s">
        <v>25</v>
      </c>
      <c r="B13" s="7" t="s">
        <v>26</v>
      </c>
      <c r="C13" s="7" t="s">
        <v>27</v>
      </c>
      <c r="D13" s="7" t="s">
        <v>28</v>
      </c>
      <c r="E13" s="7" t="s">
        <v>29</v>
      </c>
      <c r="F13" s="7" t="s">
        <v>30</v>
      </c>
      <c r="G13" s="7" t="s">
        <v>31</v>
      </c>
    </row>
    <row r="14" spans="1:7">
      <c r="A14" s="5" t="s">
        <v>32</v>
      </c>
      <c r="B14" s="5">
        <v>1903.04</v>
      </c>
      <c r="C14" s="5">
        <v>4</v>
      </c>
      <c r="D14" s="5">
        <v>475.76</v>
      </c>
      <c r="E14" s="5">
        <v>14.756823821339959</v>
      </c>
      <c r="F14" s="5">
        <v>9.1279371247910236E-6</v>
      </c>
      <c r="G14" s="5">
        <v>2.8660814020888035</v>
      </c>
    </row>
    <row r="15" spans="1:7">
      <c r="A15" s="5" t="s">
        <v>33</v>
      </c>
      <c r="B15" s="5">
        <v>644.79999999999995</v>
      </c>
      <c r="C15" s="5">
        <v>20</v>
      </c>
      <c r="D15" s="5">
        <v>32.24</v>
      </c>
      <c r="E15" s="5"/>
      <c r="F15" s="5"/>
      <c r="G15" s="5"/>
    </row>
    <row r="16" spans="1:7">
      <c r="A16" s="5"/>
      <c r="B16" s="5"/>
      <c r="C16" s="5"/>
      <c r="D16" s="5"/>
      <c r="E16" s="5"/>
      <c r="F16" s="5"/>
      <c r="G16" s="5"/>
    </row>
    <row r="17" spans="1:7" ht="13.5" thickBot="1">
      <c r="A17" s="6" t="s">
        <v>2</v>
      </c>
      <c r="B17" s="6">
        <v>2547.84</v>
      </c>
      <c r="C17" s="6">
        <v>24</v>
      </c>
      <c r="D17" s="6"/>
      <c r="E17" s="6"/>
      <c r="F17" s="6"/>
      <c r="G17" s="6"/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opLeftCell="A13" workbookViewId="0">
      <selection activeCell="E29" sqref="E29"/>
    </sheetView>
  </sheetViews>
  <sheetFormatPr defaultRowHeight="12.75"/>
  <cols>
    <col min="1" max="1" width="11.7109375" customWidth="1"/>
    <col min="6" max="6" width="12.85546875" customWidth="1"/>
    <col min="8" max="8" width="13.28515625" customWidth="1"/>
  </cols>
  <sheetData>
    <row r="1" spans="1:9">
      <c r="G1" s="11"/>
      <c r="H1" s="11"/>
      <c r="I1" s="11"/>
    </row>
    <row r="2" spans="1:9" ht="15.75" customHeight="1">
      <c r="A2" s="1" t="s">
        <v>0</v>
      </c>
      <c r="B2" s="2"/>
      <c r="C2" s="3"/>
      <c r="D2" s="3" t="s">
        <v>9</v>
      </c>
      <c r="E2" s="3"/>
      <c r="F2" s="3"/>
      <c r="G2" s="14" t="s">
        <v>2</v>
      </c>
      <c r="H2" s="11"/>
      <c r="I2" s="14" t="s">
        <v>3</v>
      </c>
    </row>
    <row r="3" spans="1:9" ht="15.75">
      <c r="A3" s="4" t="s">
        <v>1</v>
      </c>
      <c r="B3" s="2">
        <v>1</v>
      </c>
      <c r="C3" s="3">
        <v>2</v>
      </c>
      <c r="D3" s="3">
        <v>3</v>
      </c>
      <c r="E3" s="3">
        <v>4</v>
      </c>
      <c r="F3" s="3">
        <v>5</v>
      </c>
      <c r="G3" s="14" t="s">
        <v>5</v>
      </c>
      <c r="H3" s="11"/>
      <c r="I3" s="14" t="s">
        <v>6</v>
      </c>
    </row>
    <row r="4" spans="1:9">
      <c r="A4" s="4">
        <v>15</v>
      </c>
      <c r="B4" s="3">
        <v>14</v>
      </c>
      <c r="C4" s="3">
        <v>14</v>
      </c>
      <c r="D4" s="3">
        <v>30</v>
      </c>
      <c r="E4" s="3">
        <v>22</v>
      </c>
      <c r="F4" s="3">
        <v>18</v>
      </c>
      <c r="G4" s="14">
        <f>SUM(B4:F4)</f>
        <v>98</v>
      </c>
      <c r="H4" s="11"/>
      <c r="I4" s="14">
        <f>G4/5</f>
        <v>19.600000000000001</v>
      </c>
    </row>
    <row r="5" spans="1:9">
      <c r="A5" s="3">
        <v>20</v>
      </c>
      <c r="B5" s="3">
        <v>24</v>
      </c>
      <c r="C5" s="3">
        <v>34</v>
      </c>
      <c r="D5" s="3">
        <v>24</v>
      </c>
      <c r="E5" s="3">
        <v>36</v>
      </c>
      <c r="F5" s="3">
        <v>36</v>
      </c>
      <c r="G5" s="14">
        <f>SUM(B5:F5)</f>
        <v>154</v>
      </c>
      <c r="H5" s="11"/>
      <c r="I5" s="14">
        <f>G5/5</f>
        <v>30.8</v>
      </c>
    </row>
    <row r="6" spans="1:9">
      <c r="A6" s="3">
        <v>25</v>
      </c>
      <c r="B6" s="3">
        <v>28</v>
      </c>
      <c r="C6" s="3">
        <v>36</v>
      </c>
      <c r="D6" s="3">
        <v>36</v>
      </c>
      <c r="E6" s="3">
        <v>38</v>
      </c>
      <c r="F6" s="3">
        <v>38</v>
      </c>
      <c r="G6" s="14">
        <f>SUM(B6:F6)</f>
        <v>176</v>
      </c>
      <c r="H6" s="11"/>
      <c r="I6" s="14">
        <f>G6/5</f>
        <v>35.200000000000003</v>
      </c>
    </row>
    <row r="7" spans="1:9">
      <c r="A7" s="3">
        <v>30</v>
      </c>
      <c r="B7" s="3">
        <v>38</v>
      </c>
      <c r="C7" s="3">
        <v>50</v>
      </c>
      <c r="D7" s="3">
        <v>44</v>
      </c>
      <c r="E7" s="3">
        <v>38</v>
      </c>
      <c r="F7" s="3">
        <v>46</v>
      </c>
      <c r="G7" s="14">
        <f>SUM(B7:F7)</f>
        <v>216</v>
      </c>
      <c r="H7" s="11"/>
      <c r="I7" s="14">
        <f>G7/5</f>
        <v>43.2</v>
      </c>
    </row>
    <row r="8" spans="1:9">
      <c r="A8" s="3">
        <v>35</v>
      </c>
      <c r="B8" s="3">
        <v>14</v>
      </c>
      <c r="C8" s="3">
        <v>20</v>
      </c>
      <c r="D8" s="3">
        <v>22</v>
      </c>
      <c r="E8" s="3">
        <v>30</v>
      </c>
      <c r="F8" s="3">
        <v>22</v>
      </c>
      <c r="G8" s="14">
        <f>SUM(B8:F8)</f>
        <v>108</v>
      </c>
      <c r="H8" s="11"/>
      <c r="I8" s="14">
        <f>G8/5</f>
        <v>21.6</v>
      </c>
    </row>
    <row r="9" spans="1:9" ht="15.75">
      <c r="A9" s="11"/>
      <c r="B9" s="11"/>
      <c r="C9" s="11"/>
      <c r="D9" s="11"/>
      <c r="E9" s="11"/>
      <c r="F9" s="14" t="s">
        <v>4</v>
      </c>
      <c r="G9" s="14">
        <f>SUM(G4:G8)</f>
        <v>752</v>
      </c>
      <c r="H9" s="14" t="s">
        <v>7</v>
      </c>
      <c r="I9" s="14">
        <f>G9/25</f>
        <v>30.08</v>
      </c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20" t="s">
        <v>40</v>
      </c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4.25">
      <c r="A15" s="12" t="s">
        <v>0</v>
      </c>
      <c r="B15" s="13"/>
      <c r="C15" s="14"/>
      <c r="D15" s="14" t="s">
        <v>10</v>
      </c>
      <c r="E15" s="14"/>
      <c r="F15" s="14"/>
      <c r="G15" s="11"/>
      <c r="H15" s="11"/>
      <c r="I15" s="11"/>
    </row>
    <row r="16" spans="1:9" ht="15.75">
      <c r="A16" s="15" t="s">
        <v>1</v>
      </c>
      <c r="B16" s="13">
        <v>1</v>
      </c>
      <c r="C16" s="14">
        <v>2</v>
      </c>
      <c r="D16" s="14">
        <v>3</v>
      </c>
      <c r="E16" s="14">
        <v>4</v>
      </c>
      <c r="F16" s="14">
        <v>5</v>
      </c>
      <c r="G16" s="14" t="s">
        <v>12</v>
      </c>
      <c r="H16" s="11"/>
      <c r="I16" s="11"/>
    </row>
    <row r="17" spans="1:9">
      <c r="A17" s="15">
        <v>15</v>
      </c>
      <c r="B17" s="14">
        <f t="shared" ref="B17:G21" si="0">B4^2</f>
        <v>196</v>
      </c>
      <c r="C17" s="14">
        <f t="shared" si="0"/>
        <v>196</v>
      </c>
      <c r="D17" s="14">
        <f t="shared" si="0"/>
        <v>900</v>
      </c>
      <c r="E17" s="14">
        <f t="shared" si="0"/>
        <v>484</v>
      </c>
      <c r="F17" s="14">
        <f t="shared" si="0"/>
        <v>324</v>
      </c>
      <c r="G17" s="14">
        <f t="shared" si="0"/>
        <v>9604</v>
      </c>
      <c r="H17" s="11"/>
      <c r="I17" s="11"/>
    </row>
    <row r="18" spans="1:9">
      <c r="A18" s="14">
        <v>20</v>
      </c>
      <c r="B18" s="14">
        <f t="shared" si="0"/>
        <v>576</v>
      </c>
      <c r="C18" s="14">
        <f t="shared" si="0"/>
        <v>1156</v>
      </c>
      <c r="D18" s="14">
        <f t="shared" si="0"/>
        <v>576</v>
      </c>
      <c r="E18" s="14">
        <f t="shared" si="0"/>
        <v>1296</v>
      </c>
      <c r="F18" s="14">
        <f t="shared" si="0"/>
        <v>1296</v>
      </c>
      <c r="G18" s="14">
        <f t="shared" si="0"/>
        <v>23716</v>
      </c>
      <c r="H18" s="11"/>
      <c r="I18" s="11"/>
    </row>
    <row r="19" spans="1:9">
      <c r="A19" s="14">
        <v>25</v>
      </c>
      <c r="B19" s="14">
        <f t="shared" si="0"/>
        <v>784</v>
      </c>
      <c r="C19" s="14">
        <f t="shared" si="0"/>
        <v>1296</v>
      </c>
      <c r="D19" s="14">
        <f t="shared" si="0"/>
        <v>1296</v>
      </c>
      <c r="E19" s="14">
        <f t="shared" si="0"/>
        <v>1444</v>
      </c>
      <c r="F19" s="14">
        <f t="shared" si="0"/>
        <v>1444</v>
      </c>
      <c r="G19" s="14">
        <f t="shared" si="0"/>
        <v>30976</v>
      </c>
      <c r="H19" s="11"/>
      <c r="I19" s="11"/>
    </row>
    <row r="20" spans="1:9">
      <c r="A20" s="14">
        <v>30</v>
      </c>
      <c r="B20" s="14">
        <f t="shared" si="0"/>
        <v>1444</v>
      </c>
      <c r="C20" s="14">
        <f t="shared" si="0"/>
        <v>2500</v>
      </c>
      <c r="D20" s="14">
        <f t="shared" si="0"/>
        <v>1936</v>
      </c>
      <c r="E20" s="14">
        <f t="shared" si="0"/>
        <v>1444</v>
      </c>
      <c r="F20" s="14">
        <f t="shared" si="0"/>
        <v>2116</v>
      </c>
      <c r="G20" s="14">
        <f t="shared" si="0"/>
        <v>46656</v>
      </c>
      <c r="H20" s="11"/>
      <c r="I20" s="11"/>
    </row>
    <row r="21" spans="1:9">
      <c r="A21" s="14">
        <v>35</v>
      </c>
      <c r="B21" s="14">
        <f t="shared" si="0"/>
        <v>196</v>
      </c>
      <c r="C21" s="14">
        <f t="shared" si="0"/>
        <v>400</v>
      </c>
      <c r="D21" s="14">
        <f t="shared" si="0"/>
        <v>484</v>
      </c>
      <c r="E21" s="14">
        <f t="shared" si="0"/>
        <v>900</v>
      </c>
      <c r="F21" s="14">
        <f t="shared" si="0"/>
        <v>484</v>
      </c>
      <c r="G21" s="14">
        <f t="shared" si="0"/>
        <v>11664</v>
      </c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 t="s">
        <v>17</v>
      </c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 ht="15.75">
      <c r="A26" s="16" t="s">
        <v>8</v>
      </c>
      <c r="B26" s="14">
        <f>SUM(B17:F21)-G9^2/25</f>
        <v>2547.84</v>
      </c>
      <c r="C26" s="17"/>
      <c r="D26" s="17"/>
      <c r="E26" s="11"/>
      <c r="F26" s="11"/>
      <c r="G26" s="11"/>
      <c r="H26" s="11"/>
      <c r="I26" s="11"/>
    </row>
    <row r="27" spans="1:9" ht="15.75">
      <c r="A27" s="16" t="s">
        <v>11</v>
      </c>
      <c r="B27" s="14">
        <f>SUM(G17:G21)/5-G9^2/25</f>
        <v>1903.0400000000009</v>
      </c>
      <c r="C27" s="17"/>
      <c r="D27" s="17"/>
      <c r="E27" s="11"/>
      <c r="F27" s="11"/>
      <c r="G27" s="11"/>
      <c r="H27" s="11"/>
      <c r="I27" s="11"/>
    </row>
    <row r="28" spans="1:9" ht="15.75">
      <c r="A28" s="16" t="s">
        <v>13</v>
      </c>
      <c r="B28" s="14">
        <f>B26-B27</f>
        <v>644.79999999999927</v>
      </c>
      <c r="C28" s="17"/>
      <c r="D28" s="17"/>
      <c r="E28" s="11"/>
      <c r="F28" s="11"/>
      <c r="G28" s="11"/>
      <c r="H28" s="11"/>
      <c r="I28" s="11"/>
    </row>
    <row r="29" spans="1:9" ht="15.75">
      <c r="A29" s="18" t="s">
        <v>14</v>
      </c>
      <c r="B29" s="14">
        <f>B27/4</f>
        <v>475.76000000000022</v>
      </c>
      <c r="C29" s="17"/>
      <c r="D29" s="17"/>
      <c r="E29" s="11"/>
      <c r="F29" s="11"/>
      <c r="G29" s="11"/>
      <c r="H29" s="11"/>
      <c r="I29" s="11"/>
    </row>
    <row r="30" spans="1:9" ht="15.75">
      <c r="A30" s="16" t="s">
        <v>15</v>
      </c>
      <c r="B30" s="14">
        <f>B28/20</f>
        <v>32.239999999999966</v>
      </c>
      <c r="C30" s="17"/>
      <c r="D30" s="17"/>
      <c r="E30" s="11"/>
      <c r="F30" s="11"/>
      <c r="G30" s="11"/>
      <c r="H30" s="11"/>
      <c r="I30" s="11"/>
    </row>
    <row r="31" spans="1:9" ht="15.75">
      <c r="A31" s="16" t="s">
        <v>16</v>
      </c>
      <c r="B31" s="19">
        <f>B29/B30</f>
        <v>14.756823821339973</v>
      </c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spans="1:9">
      <c r="A33" s="11"/>
      <c r="B33" s="11"/>
      <c r="C33" s="11"/>
      <c r="D33" s="11"/>
      <c r="E33" s="11"/>
      <c r="F33" s="11"/>
      <c r="G33" s="11"/>
      <c r="H33" s="11"/>
      <c r="I33" s="11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J5" sqref="J5"/>
    </sheetView>
  </sheetViews>
  <sheetFormatPr defaultRowHeight="12.75"/>
  <sheetData>
    <row r="1" spans="1:7">
      <c r="A1" t="s">
        <v>18</v>
      </c>
    </row>
    <row r="3" spans="1:7" ht="13.5" thickBot="1">
      <c r="A3" t="s">
        <v>19</v>
      </c>
    </row>
    <row r="4" spans="1:7">
      <c r="A4" s="7" t="s">
        <v>20</v>
      </c>
      <c r="B4" s="7" t="s">
        <v>21</v>
      </c>
      <c r="C4" s="7" t="s">
        <v>22</v>
      </c>
      <c r="D4" s="7" t="s">
        <v>3</v>
      </c>
      <c r="E4" s="7" t="s">
        <v>23</v>
      </c>
    </row>
    <row r="5" spans="1:7">
      <c r="A5" s="5" t="s">
        <v>34</v>
      </c>
      <c r="B5" s="5">
        <v>5</v>
      </c>
      <c r="C5" s="5">
        <v>-26</v>
      </c>
      <c r="D5" s="5">
        <v>-5.2</v>
      </c>
      <c r="E5" s="5">
        <v>11.2</v>
      </c>
    </row>
    <row r="6" spans="1:7">
      <c r="A6" s="5" t="s">
        <v>35</v>
      </c>
      <c r="B6" s="5">
        <v>5</v>
      </c>
      <c r="C6" s="5">
        <v>2</v>
      </c>
      <c r="D6" s="5">
        <v>0.4</v>
      </c>
      <c r="E6" s="5">
        <v>9.8000000000000007</v>
      </c>
    </row>
    <row r="7" spans="1:7">
      <c r="A7" s="5" t="s">
        <v>36</v>
      </c>
      <c r="B7" s="5">
        <v>5</v>
      </c>
      <c r="C7" s="5">
        <v>13</v>
      </c>
      <c r="D7" s="5">
        <v>2.6</v>
      </c>
      <c r="E7" s="5">
        <v>4.3</v>
      </c>
    </row>
    <row r="8" spans="1:7">
      <c r="A8" s="5" t="s">
        <v>37</v>
      </c>
      <c r="B8" s="5">
        <v>5</v>
      </c>
      <c r="C8" s="5">
        <v>33</v>
      </c>
      <c r="D8" s="5">
        <v>6.6</v>
      </c>
      <c r="E8" s="5">
        <v>6.8</v>
      </c>
    </row>
    <row r="9" spans="1:7" ht="13.5" thickBot="1">
      <c r="A9" s="6" t="s">
        <v>38</v>
      </c>
      <c r="B9" s="6">
        <v>5</v>
      </c>
      <c r="C9" s="6">
        <v>-21</v>
      </c>
      <c r="D9" s="6">
        <v>-4.2</v>
      </c>
      <c r="E9" s="6">
        <v>8.1999999999999993</v>
      </c>
    </row>
    <row r="12" spans="1:7" ht="13.5" thickBot="1">
      <c r="A12" t="s">
        <v>24</v>
      </c>
    </row>
    <row r="13" spans="1:7">
      <c r="A13" s="7" t="s">
        <v>25</v>
      </c>
      <c r="B13" s="7" t="s">
        <v>26</v>
      </c>
      <c r="C13" s="7" t="s">
        <v>27</v>
      </c>
      <c r="D13" s="7" t="s">
        <v>28</v>
      </c>
      <c r="E13" s="7" t="s">
        <v>29</v>
      </c>
      <c r="F13" s="7" t="s">
        <v>30</v>
      </c>
      <c r="G13" s="7" t="s">
        <v>31</v>
      </c>
    </row>
    <row r="14" spans="1:7">
      <c r="A14" s="5" t="s">
        <v>32</v>
      </c>
      <c r="B14" s="5">
        <v>475.76</v>
      </c>
      <c r="C14" s="5">
        <v>4</v>
      </c>
      <c r="D14" s="5">
        <v>118.94</v>
      </c>
      <c r="E14" s="5">
        <v>14.756823821339951</v>
      </c>
      <c r="F14" s="5">
        <v>9.1279371247910355E-6</v>
      </c>
      <c r="G14" s="5">
        <v>2.8660814020888035</v>
      </c>
    </row>
    <row r="15" spans="1:7">
      <c r="A15" s="5" t="s">
        <v>33</v>
      </c>
      <c r="B15" s="5">
        <v>161.19999999999999</v>
      </c>
      <c r="C15" s="5">
        <v>20</v>
      </c>
      <c r="D15" s="5">
        <v>8.06</v>
      </c>
      <c r="E15" s="5"/>
      <c r="F15" s="5"/>
      <c r="G15" s="5"/>
    </row>
    <row r="16" spans="1:7">
      <c r="A16" s="5"/>
      <c r="B16" s="5"/>
      <c r="C16" s="5"/>
      <c r="D16" s="5"/>
      <c r="E16" s="5"/>
      <c r="F16" s="5"/>
      <c r="G16" s="5"/>
    </row>
    <row r="17" spans="1:7" ht="13.5" thickBot="1">
      <c r="A17" s="6" t="s">
        <v>2</v>
      </c>
      <c r="B17" s="6">
        <v>636.96</v>
      </c>
      <c r="C17" s="6">
        <v>24</v>
      </c>
      <c r="D17" s="6"/>
      <c r="E17" s="6"/>
      <c r="F17" s="6"/>
      <c r="G17" s="6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J25" sqref="J25"/>
    </sheetView>
  </sheetViews>
  <sheetFormatPr defaultRowHeight="12.75"/>
  <cols>
    <col min="1" max="1" width="11.7109375" customWidth="1"/>
    <col min="6" max="6" width="12.85546875" customWidth="1"/>
    <col min="8" max="8" width="13.28515625" customWidth="1"/>
  </cols>
  <sheetData>
    <row r="1" spans="1:9">
      <c r="G1" s="11"/>
      <c r="H1" s="11"/>
      <c r="I1" s="11"/>
    </row>
    <row r="2" spans="1:9" ht="15.75" customHeight="1">
      <c r="A2" s="1" t="s">
        <v>0</v>
      </c>
      <c r="B2" s="2"/>
      <c r="C2" s="3"/>
      <c r="D2" s="3" t="s">
        <v>9</v>
      </c>
      <c r="E2" s="3"/>
      <c r="F2" s="3"/>
      <c r="G2" s="14" t="s">
        <v>2</v>
      </c>
      <c r="H2" s="11"/>
      <c r="I2" s="14" t="s">
        <v>3</v>
      </c>
    </row>
    <row r="3" spans="1:9" ht="15.75">
      <c r="A3" s="4" t="s">
        <v>1</v>
      </c>
      <c r="B3" s="2">
        <v>1</v>
      </c>
      <c r="C3" s="3">
        <v>2</v>
      </c>
      <c r="D3" s="3">
        <v>3</v>
      </c>
      <c r="E3" s="3">
        <v>4</v>
      </c>
      <c r="F3" s="3">
        <v>5</v>
      </c>
      <c r="G3" s="14" t="s">
        <v>5</v>
      </c>
      <c r="H3" s="11"/>
      <c r="I3" s="14" t="s">
        <v>6</v>
      </c>
    </row>
    <row r="4" spans="1:9">
      <c r="A4" s="4">
        <v>15</v>
      </c>
      <c r="B4" s="3">
        <v>-8</v>
      </c>
      <c r="C4" s="3">
        <v>-8</v>
      </c>
      <c r="D4" s="3">
        <v>0</v>
      </c>
      <c r="E4" s="3">
        <v>-4</v>
      </c>
      <c r="F4" s="3">
        <v>-6</v>
      </c>
      <c r="G4" s="14">
        <f>SUM(B4:F4)</f>
        <v>-26</v>
      </c>
      <c r="H4" s="11"/>
      <c r="I4" s="14">
        <f>G4/5</f>
        <v>-5.2</v>
      </c>
    </row>
    <row r="5" spans="1:9">
      <c r="A5" s="3">
        <v>20</v>
      </c>
      <c r="B5" s="3">
        <v>-3</v>
      </c>
      <c r="C5" s="3">
        <v>2</v>
      </c>
      <c r="D5" s="3">
        <v>-3</v>
      </c>
      <c r="E5" s="3">
        <v>3</v>
      </c>
      <c r="F5" s="3">
        <v>3</v>
      </c>
      <c r="G5" s="14">
        <f>SUM(B5:F5)</f>
        <v>2</v>
      </c>
      <c r="H5" s="11"/>
      <c r="I5" s="14">
        <f>G5/5</f>
        <v>0.4</v>
      </c>
    </row>
    <row r="6" spans="1:9">
      <c r="A6" s="3">
        <v>25</v>
      </c>
      <c r="B6" s="3">
        <v>-1</v>
      </c>
      <c r="C6" s="3">
        <v>3</v>
      </c>
      <c r="D6" s="3">
        <v>3</v>
      </c>
      <c r="E6" s="3">
        <v>4</v>
      </c>
      <c r="F6" s="3">
        <v>4</v>
      </c>
      <c r="G6" s="14">
        <f>SUM(B6:F6)</f>
        <v>13</v>
      </c>
      <c r="H6" s="11"/>
      <c r="I6" s="14">
        <f>G6/5</f>
        <v>2.6</v>
      </c>
    </row>
    <row r="7" spans="1:9">
      <c r="A7" s="3">
        <v>30</v>
      </c>
      <c r="B7" s="3">
        <v>4</v>
      </c>
      <c r="C7" s="3">
        <v>10</v>
      </c>
      <c r="D7" s="3">
        <v>7</v>
      </c>
      <c r="E7" s="3">
        <v>4</v>
      </c>
      <c r="F7" s="3">
        <v>8</v>
      </c>
      <c r="G7" s="14">
        <f>SUM(B7:F7)</f>
        <v>33</v>
      </c>
      <c r="H7" s="11"/>
      <c r="I7" s="14">
        <f>G7/5</f>
        <v>6.6</v>
      </c>
    </row>
    <row r="8" spans="1:9">
      <c r="A8" s="3">
        <v>35</v>
      </c>
      <c r="B8" s="3">
        <v>-8</v>
      </c>
      <c r="C8" s="3">
        <v>-5</v>
      </c>
      <c r="D8" s="3">
        <v>-4</v>
      </c>
      <c r="E8" s="3">
        <v>0</v>
      </c>
      <c r="F8" s="3">
        <v>-4</v>
      </c>
      <c r="G8" s="14">
        <f>SUM(B8:F8)</f>
        <v>-21</v>
      </c>
      <c r="H8" s="11"/>
      <c r="I8" s="14">
        <f>G8/5</f>
        <v>-4.2</v>
      </c>
    </row>
    <row r="9" spans="1:9" ht="15.75">
      <c r="A9" s="11"/>
      <c r="B9" s="11"/>
      <c r="C9" s="11"/>
      <c r="D9" s="11"/>
      <c r="E9" s="11"/>
      <c r="F9" s="14" t="s">
        <v>4</v>
      </c>
      <c r="G9" s="14">
        <f>SUM(G4:G8)</f>
        <v>1</v>
      </c>
      <c r="H9" s="14" t="s">
        <v>7</v>
      </c>
      <c r="I9" s="14">
        <f>G9/25</f>
        <v>0.04</v>
      </c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20" t="s">
        <v>40</v>
      </c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4.25">
      <c r="A15" s="12" t="s">
        <v>0</v>
      </c>
      <c r="B15" s="13"/>
      <c r="C15" s="14"/>
      <c r="D15" s="14" t="s">
        <v>10</v>
      </c>
      <c r="E15" s="14"/>
      <c r="F15" s="14"/>
      <c r="G15" s="11"/>
      <c r="H15" s="11"/>
      <c r="I15" s="11"/>
    </row>
    <row r="16" spans="1:9" ht="15.75">
      <c r="A16" s="15" t="s">
        <v>1</v>
      </c>
      <c r="B16" s="13">
        <v>1</v>
      </c>
      <c r="C16" s="14">
        <v>2</v>
      </c>
      <c r="D16" s="14">
        <v>3</v>
      </c>
      <c r="E16" s="14">
        <v>4</v>
      </c>
      <c r="F16" s="14">
        <v>5</v>
      </c>
      <c r="G16" s="14" t="s">
        <v>12</v>
      </c>
      <c r="H16" s="11"/>
      <c r="I16" s="11"/>
    </row>
    <row r="17" spans="1:9">
      <c r="A17" s="15">
        <v>15</v>
      </c>
      <c r="B17" s="14">
        <f t="shared" ref="B17:G21" si="0">B4^2</f>
        <v>64</v>
      </c>
      <c r="C17" s="14">
        <f t="shared" si="0"/>
        <v>64</v>
      </c>
      <c r="D17" s="14">
        <f t="shared" si="0"/>
        <v>0</v>
      </c>
      <c r="E17" s="14">
        <f t="shared" si="0"/>
        <v>16</v>
      </c>
      <c r="F17" s="14">
        <f t="shared" si="0"/>
        <v>36</v>
      </c>
      <c r="G17" s="14">
        <f t="shared" si="0"/>
        <v>676</v>
      </c>
      <c r="H17" s="11"/>
      <c r="I17" s="11"/>
    </row>
    <row r="18" spans="1:9">
      <c r="A18" s="14">
        <v>20</v>
      </c>
      <c r="B18" s="14">
        <f t="shared" si="0"/>
        <v>9</v>
      </c>
      <c r="C18" s="14">
        <f t="shared" si="0"/>
        <v>4</v>
      </c>
      <c r="D18" s="14">
        <f t="shared" si="0"/>
        <v>9</v>
      </c>
      <c r="E18" s="14">
        <f t="shared" si="0"/>
        <v>9</v>
      </c>
      <c r="F18" s="14">
        <f t="shared" si="0"/>
        <v>9</v>
      </c>
      <c r="G18" s="14">
        <f>G5^2</f>
        <v>4</v>
      </c>
      <c r="H18" s="11"/>
      <c r="I18" s="11"/>
    </row>
    <row r="19" spans="1:9">
      <c r="A19" s="14">
        <v>25</v>
      </c>
      <c r="B19" s="14">
        <f t="shared" si="0"/>
        <v>1</v>
      </c>
      <c r="C19" s="14">
        <f t="shared" si="0"/>
        <v>9</v>
      </c>
      <c r="D19" s="14">
        <f t="shared" si="0"/>
        <v>9</v>
      </c>
      <c r="E19" s="14">
        <f t="shared" si="0"/>
        <v>16</v>
      </c>
      <c r="F19" s="14">
        <f t="shared" si="0"/>
        <v>16</v>
      </c>
      <c r="G19" s="14">
        <f t="shared" si="0"/>
        <v>169</v>
      </c>
      <c r="H19" s="11"/>
      <c r="I19" s="11"/>
    </row>
    <row r="20" spans="1:9">
      <c r="A20" s="14">
        <v>30</v>
      </c>
      <c r="B20" s="14">
        <f t="shared" si="0"/>
        <v>16</v>
      </c>
      <c r="C20" s="14">
        <f t="shared" si="0"/>
        <v>100</v>
      </c>
      <c r="D20" s="14">
        <f t="shared" si="0"/>
        <v>49</v>
      </c>
      <c r="E20" s="14">
        <f t="shared" si="0"/>
        <v>16</v>
      </c>
      <c r="F20" s="14">
        <f t="shared" si="0"/>
        <v>64</v>
      </c>
      <c r="G20" s="14">
        <f t="shared" si="0"/>
        <v>1089</v>
      </c>
      <c r="H20" s="11"/>
      <c r="I20" s="11"/>
    </row>
    <row r="21" spans="1:9">
      <c r="A21" s="14">
        <v>35</v>
      </c>
      <c r="B21" s="14">
        <f t="shared" si="0"/>
        <v>64</v>
      </c>
      <c r="C21" s="14">
        <f t="shared" si="0"/>
        <v>25</v>
      </c>
      <c r="D21" s="14">
        <f t="shared" si="0"/>
        <v>16</v>
      </c>
      <c r="E21" s="14">
        <f t="shared" si="0"/>
        <v>0</v>
      </c>
      <c r="F21" s="14">
        <f t="shared" si="0"/>
        <v>16</v>
      </c>
      <c r="G21" s="14">
        <f t="shared" si="0"/>
        <v>441</v>
      </c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 t="s">
        <v>17</v>
      </c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 ht="15.75">
      <c r="A26" s="16" t="s">
        <v>8</v>
      </c>
      <c r="B26" s="14">
        <f>SUM(B17:F21)-G9^2/25</f>
        <v>636.96</v>
      </c>
      <c r="C26" s="17"/>
      <c r="D26" s="17"/>
      <c r="E26" s="11"/>
      <c r="F26" s="11"/>
      <c r="G26" s="11"/>
      <c r="H26" s="11"/>
      <c r="I26" s="11"/>
    </row>
    <row r="27" spans="1:9" ht="15.75">
      <c r="A27" s="16" t="s">
        <v>11</v>
      </c>
      <c r="B27" s="14">
        <f>SUM(G17:G21)/5-G9^2/25</f>
        <v>475.76</v>
      </c>
      <c r="C27" s="17"/>
      <c r="D27" s="17"/>
      <c r="E27" s="11"/>
      <c r="F27" s="11"/>
      <c r="G27" s="11"/>
      <c r="H27" s="11"/>
      <c r="I27" s="11"/>
    </row>
    <row r="28" spans="1:9" ht="15.75">
      <c r="A28" s="16" t="s">
        <v>13</v>
      </c>
      <c r="B28" s="14">
        <f>B26-B27</f>
        <v>161.20000000000005</v>
      </c>
      <c r="C28" s="17"/>
      <c r="D28" s="17"/>
      <c r="E28" s="11"/>
      <c r="F28" s="11"/>
      <c r="G28" s="11"/>
      <c r="H28" s="11"/>
      <c r="I28" s="11"/>
    </row>
    <row r="29" spans="1:9" ht="15.75">
      <c r="A29" s="18" t="s">
        <v>14</v>
      </c>
      <c r="B29" s="14">
        <f>B27/4</f>
        <v>118.94</v>
      </c>
      <c r="C29" s="17"/>
      <c r="D29" s="17"/>
      <c r="E29" s="11"/>
      <c r="F29" s="11"/>
      <c r="G29" s="11"/>
      <c r="H29" s="11"/>
      <c r="I29" s="11"/>
    </row>
    <row r="30" spans="1:9" ht="15.75">
      <c r="A30" s="16" t="s">
        <v>15</v>
      </c>
      <c r="B30" s="14">
        <f>B28/20</f>
        <v>8.0600000000000023</v>
      </c>
      <c r="C30" s="17"/>
      <c r="D30" s="17"/>
      <c r="E30" s="11"/>
      <c r="F30" s="11"/>
      <c r="G30" s="11"/>
      <c r="H30" s="11"/>
      <c r="I30" s="11"/>
    </row>
    <row r="31" spans="1:9" ht="15.75">
      <c r="A31" s="16" t="s">
        <v>16</v>
      </c>
      <c r="B31" s="19">
        <f>B29/B30</f>
        <v>14.756823821339946</v>
      </c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spans="1:9">
      <c r="A33" s="11"/>
      <c r="B33" s="11"/>
      <c r="C33" s="11"/>
      <c r="D33" s="11"/>
      <c r="E33" s="11"/>
      <c r="F33" s="11"/>
      <c r="G33" s="11"/>
      <c r="H33" s="11"/>
      <c r="I33" s="11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K1" sqref="K1"/>
    </sheetView>
  </sheetViews>
  <sheetFormatPr defaultRowHeight="12.75"/>
  <sheetData>
    <row r="1" spans="1:10">
      <c r="A1" t="s">
        <v>18</v>
      </c>
    </row>
    <row r="2" spans="1:10" ht="15.75">
      <c r="D2" s="9" t="s">
        <v>39</v>
      </c>
      <c r="E2" s="10"/>
      <c r="F2" s="10"/>
      <c r="G2" s="10"/>
      <c r="H2" s="10"/>
      <c r="I2" s="8"/>
      <c r="J2" s="8"/>
    </row>
    <row r="3" spans="1:10" ht="16.5" thickBot="1">
      <c r="A3" t="s">
        <v>19</v>
      </c>
      <c r="F3" s="22" t="s">
        <v>41</v>
      </c>
      <c r="G3" s="21"/>
      <c r="H3" s="21"/>
      <c r="I3" s="21"/>
      <c r="J3" s="21"/>
    </row>
    <row r="4" spans="1:10">
      <c r="A4" s="7" t="s">
        <v>20</v>
      </c>
      <c r="B4" s="7" t="s">
        <v>21</v>
      </c>
      <c r="C4" s="7" t="s">
        <v>22</v>
      </c>
      <c r="D4" s="7" t="s">
        <v>3</v>
      </c>
      <c r="E4" s="7" t="s">
        <v>23</v>
      </c>
    </row>
    <row r="5" spans="1:10">
      <c r="A5" s="5" t="s">
        <v>34</v>
      </c>
      <c r="B5" s="5">
        <v>5</v>
      </c>
      <c r="C5" s="5">
        <v>49</v>
      </c>
      <c r="D5" s="5">
        <v>9.8000000000000007</v>
      </c>
      <c r="E5" s="5">
        <v>11.2</v>
      </c>
    </row>
    <row r="6" spans="1:10">
      <c r="A6" s="5" t="s">
        <v>35</v>
      </c>
      <c r="B6" s="5">
        <v>5</v>
      </c>
      <c r="C6" s="5">
        <v>77</v>
      </c>
      <c r="D6" s="5">
        <v>15.4</v>
      </c>
      <c r="E6" s="5">
        <v>9.8000000000000114</v>
      </c>
    </row>
    <row r="7" spans="1:10">
      <c r="A7" s="5" t="s">
        <v>36</v>
      </c>
      <c r="B7" s="5">
        <v>5</v>
      </c>
      <c r="C7" s="5">
        <v>88</v>
      </c>
      <c r="D7" s="5">
        <v>17.600000000000001</v>
      </c>
      <c r="E7" s="5">
        <v>4.3000000000000114</v>
      </c>
    </row>
    <row r="8" spans="1:10">
      <c r="A8" s="5" t="s">
        <v>37</v>
      </c>
      <c r="B8" s="5">
        <v>5</v>
      </c>
      <c r="C8" s="5">
        <v>108</v>
      </c>
      <c r="D8" s="5">
        <v>21.6</v>
      </c>
      <c r="E8" s="5">
        <v>6.7999999999999545</v>
      </c>
    </row>
    <row r="9" spans="1:10" ht="13.5" thickBot="1">
      <c r="A9" s="6" t="s">
        <v>38</v>
      </c>
      <c r="B9" s="6">
        <v>5</v>
      </c>
      <c r="C9" s="6">
        <v>54</v>
      </c>
      <c r="D9" s="6">
        <v>10.8</v>
      </c>
      <c r="E9" s="6">
        <v>8.1999999999999886</v>
      </c>
    </row>
    <row r="12" spans="1:10" ht="13.5" thickBot="1">
      <c r="A12" t="s">
        <v>24</v>
      </c>
    </row>
    <row r="13" spans="1:10">
      <c r="A13" s="7" t="s">
        <v>25</v>
      </c>
      <c r="B13" s="7" t="s">
        <v>26</v>
      </c>
      <c r="C13" s="7" t="s">
        <v>27</v>
      </c>
      <c r="D13" s="7" t="s">
        <v>28</v>
      </c>
      <c r="E13" s="7" t="s">
        <v>29</v>
      </c>
      <c r="F13" s="7" t="s">
        <v>30</v>
      </c>
      <c r="G13" s="7" t="s">
        <v>31</v>
      </c>
    </row>
    <row r="14" spans="1:10">
      <c r="A14" s="5" t="s">
        <v>32</v>
      </c>
      <c r="B14" s="5">
        <v>475.76</v>
      </c>
      <c r="C14" s="5">
        <v>4</v>
      </c>
      <c r="D14" s="5">
        <v>118.94</v>
      </c>
      <c r="E14" s="5">
        <v>14.756823821339959</v>
      </c>
      <c r="F14" s="5">
        <v>9.1279371247910236E-6</v>
      </c>
      <c r="G14" s="5">
        <v>2.8660814020888035</v>
      </c>
    </row>
    <row r="15" spans="1:10">
      <c r="A15" s="5" t="s">
        <v>33</v>
      </c>
      <c r="B15" s="5">
        <v>161.19999999999999</v>
      </c>
      <c r="C15" s="5">
        <v>20</v>
      </c>
      <c r="D15" s="5">
        <v>8.06</v>
      </c>
      <c r="E15" s="5"/>
      <c r="F15" s="5"/>
      <c r="G15" s="5"/>
    </row>
    <row r="16" spans="1:10">
      <c r="A16" s="5"/>
      <c r="B16" s="5"/>
      <c r="C16" s="5"/>
      <c r="D16" s="5"/>
      <c r="E16" s="5"/>
      <c r="F16" s="5"/>
      <c r="G16" s="5"/>
    </row>
    <row r="17" spans="1:7" ht="13.5" thickBot="1">
      <c r="A17" s="6" t="s">
        <v>2</v>
      </c>
      <c r="B17" s="6">
        <v>636.96</v>
      </c>
      <c r="C17" s="6">
        <v>24</v>
      </c>
      <c r="D17" s="6"/>
      <c r="E17" s="6"/>
      <c r="F17" s="6"/>
      <c r="G17" s="6"/>
    </row>
  </sheetData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F24" sqref="F24"/>
    </sheetView>
  </sheetViews>
  <sheetFormatPr defaultRowHeight="12.75"/>
  <cols>
    <col min="1" max="1" width="11.7109375" customWidth="1"/>
    <col min="6" max="6" width="12.85546875" customWidth="1"/>
    <col min="8" max="8" width="13.42578125" customWidth="1"/>
    <col min="10" max="10" width="13.85546875" customWidth="1"/>
  </cols>
  <sheetData>
    <row r="1" spans="1:10" ht="15.75" customHeight="1">
      <c r="A1" s="1" t="s">
        <v>0</v>
      </c>
      <c r="B1" s="2"/>
      <c r="C1" s="3"/>
      <c r="D1" s="3" t="s">
        <v>46</v>
      </c>
      <c r="E1" s="3"/>
      <c r="F1" s="3"/>
      <c r="G1" s="14" t="s">
        <v>2</v>
      </c>
      <c r="H1" s="11"/>
      <c r="I1" s="14" t="s">
        <v>3</v>
      </c>
    </row>
    <row r="2" spans="1:10" ht="15.75">
      <c r="A2" s="4" t="s">
        <v>1</v>
      </c>
      <c r="B2" s="2">
        <v>1</v>
      </c>
      <c r="C2" s="3">
        <v>2</v>
      </c>
      <c r="D2" s="3">
        <v>3</v>
      </c>
      <c r="E2" s="3">
        <v>4</v>
      </c>
      <c r="F2" s="3">
        <v>5</v>
      </c>
      <c r="G2" s="14" t="s">
        <v>5</v>
      </c>
      <c r="H2" s="11"/>
      <c r="I2" s="14" t="s">
        <v>6</v>
      </c>
      <c r="J2" s="14" t="s">
        <v>42</v>
      </c>
    </row>
    <row r="3" spans="1:10">
      <c r="A3" s="4">
        <v>15</v>
      </c>
      <c r="B3" s="3">
        <v>7</v>
      </c>
      <c r="C3" s="3">
        <v>7</v>
      </c>
      <c r="D3" s="3">
        <v>15</v>
      </c>
      <c r="E3" s="3">
        <v>11</v>
      </c>
      <c r="F3" s="3">
        <v>9</v>
      </c>
      <c r="G3" s="14">
        <f>SUM(B3:F3)</f>
        <v>49</v>
      </c>
      <c r="H3" s="11"/>
      <c r="I3" s="14">
        <f>G3/5</f>
        <v>9.8000000000000007</v>
      </c>
      <c r="J3" s="3" t="s">
        <v>43</v>
      </c>
    </row>
    <row r="4" spans="1:10">
      <c r="A4" s="3">
        <v>20</v>
      </c>
      <c r="B4" s="3">
        <v>12</v>
      </c>
      <c r="C4" s="3">
        <v>17</v>
      </c>
      <c r="D4" s="3">
        <v>12</v>
      </c>
      <c r="E4" s="3">
        <v>18</v>
      </c>
      <c r="F4" s="3">
        <v>18</v>
      </c>
      <c r="G4" s="14">
        <f>SUM(B4:F4)</f>
        <v>77</v>
      </c>
      <c r="H4" s="11"/>
      <c r="I4" s="14">
        <f>G4/5</f>
        <v>15.4</v>
      </c>
    </row>
    <row r="5" spans="1:10">
      <c r="A5" s="3">
        <v>25</v>
      </c>
      <c r="B5" s="3">
        <v>14</v>
      </c>
      <c r="C5" s="3">
        <v>18</v>
      </c>
      <c r="D5" s="3">
        <v>18</v>
      </c>
      <c r="E5" s="3">
        <v>19</v>
      </c>
      <c r="F5" s="3">
        <v>19</v>
      </c>
      <c r="G5" s="14">
        <f>SUM(B5:F5)</f>
        <v>88</v>
      </c>
      <c r="H5" s="11"/>
      <c r="I5" s="14">
        <f>G5/5</f>
        <v>17.600000000000001</v>
      </c>
    </row>
    <row r="6" spans="1:10">
      <c r="A6" s="3">
        <v>30</v>
      </c>
      <c r="B6" s="3">
        <v>19</v>
      </c>
      <c r="C6" s="3">
        <v>25</v>
      </c>
      <c r="D6" s="3">
        <v>22</v>
      </c>
      <c r="E6" s="3">
        <v>19</v>
      </c>
      <c r="F6" s="3">
        <v>23</v>
      </c>
      <c r="G6" s="14">
        <f>SUM(B6:F6)</f>
        <v>108</v>
      </c>
      <c r="H6" s="11"/>
      <c r="I6" s="14">
        <f>G6/5</f>
        <v>21.6</v>
      </c>
    </row>
    <row r="7" spans="1:10">
      <c r="A7" s="3">
        <v>35</v>
      </c>
      <c r="B7" s="3">
        <v>7</v>
      </c>
      <c r="C7" s="3">
        <v>10</v>
      </c>
      <c r="D7" s="3">
        <v>11</v>
      </c>
      <c r="E7" s="3">
        <v>15</v>
      </c>
      <c r="F7" s="3">
        <v>11</v>
      </c>
      <c r="G7" s="14">
        <f>SUM(B7:F7)</f>
        <v>54</v>
      </c>
      <c r="H7" s="11"/>
      <c r="I7" s="14">
        <f>G7/5</f>
        <v>10.8</v>
      </c>
    </row>
    <row r="8" spans="1:10" ht="15.75">
      <c r="A8" s="11"/>
      <c r="B8" s="11"/>
      <c r="C8" s="11"/>
      <c r="D8" s="11"/>
      <c r="E8" s="11"/>
      <c r="F8" s="14" t="s">
        <v>4</v>
      </c>
      <c r="G8" s="14">
        <f>SUM(G3:G7)</f>
        <v>376</v>
      </c>
      <c r="H8" s="14" t="s">
        <v>7</v>
      </c>
      <c r="I8" s="14">
        <f>G8/25</f>
        <v>15.04</v>
      </c>
    </row>
    <row r="9" spans="1:10">
      <c r="A9" s="11"/>
      <c r="B9" s="20" t="s">
        <v>40</v>
      </c>
      <c r="C9" s="11"/>
      <c r="D9" s="11"/>
      <c r="E9" s="11"/>
      <c r="F9" s="11"/>
      <c r="G9" s="11"/>
      <c r="H9" s="14" t="s">
        <v>44</v>
      </c>
      <c r="I9" s="11"/>
    </row>
    <row r="10" spans="1:10" ht="15.75">
      <c r="A10" s="12" t="s">
        <v>0</v>
      </c>
      <c r="B10" s="13"/>
      <c r="C10" s="14"/>
      <c r="D10" s="14" t="s">
        <v>45</v>
      </c>
      <c r="E10" s="14"/>
      <c r="F10" s="14"/>
      <c r="G10" s="11"/>
      <c r="H10" s="11"/>
      <c r="I10" s="11"/>
    </row>
    <row r="11" spans="1:10" ht="15.75">
      <c r="A11" s="15" t="s">
        <v>1</v>
      </c>
      <c r="B11" s="13">
        <v>1</v>
      </c>
      <c r="C11" s="14">
        <v>2</v>
      </c>
      <c r="D11" s="14">
        <v>3</v>
      </c>
      <c r="E11" s="14">
        <v>4</v>
      </c>
      <c r="F11" s="14">
        <v>5</v>
      </c>
      <c r="G11" s="14" t="s">
        <v>48</v>
      </c>
      <c r="H11" s="11"/>
      <c r="I11" s="11"/>
    </row>
    <row r="12" spans="1:10">
      <c r="A12" s="15">
        <v>15</v>
      </c>
      <c r="B12" s="14">
        <f t="shared" ref="B12:G16" si="0">B3^2</f>
        <v>49</v>
      </c>
      <c r="C12" s="14">
        <f t="shared" si="0"/>
        <v>49</v>
      </c>
      <c r="D12" s="14">
        <f t="shared" si="0"/>
        <v>225</v>
      </c>
      <c r="E12" s="14">
        <f t="shared" si="0"/>
        <v>121</v>
      </c>
      <c r="F12" s="14">
        <f t="shared" si="0"/>
        <v>81</v>
      </c>
      <c r="G12" s="14">
        <f t="shared" si="0"/>
        <v>2401</v>
      </c>
      <c r="H12" s="11"/>
      <c r="I12" s="11"/>
    </row>
    <row r="13" spans="1:10">
      <c r="A13" s="14">
        <v>20</v>
      </c>
      <c r="B13" s="14">
        <f t="shared" si="0"/>
        <v>144</v>
      </c>
      <c r="C13" s="14">
        <f t="shared" si="0"/>
        <v>289</v>
      </c>
      <c r="D13" s="14">
        <f t="shared" si="0"/>
        <v>144</v>
      </c>
      <c r="E13" s="14">
        <f t="shared" si="0"/>
        <v>324</v>
      </c>
      <c r="F13" s="14">
        <f t="shared" si="0"/>
        <v>324</v>
      </c>
      <c r="G13" s="14">
        <f t="shared" si="0"/>
        <v>5929</v>
      </c>
      <c r="H13" s="11"/>
      <c r="I13" s="11"/>
    </row>
    <row r="14" spans="1:10">
      <c r="A14" s="14">
        <v>25</v>
      </c>
      <c r="B14" s="14">
        <f t="shared" si="0"/>
        <v>196</v>
      </c>
      <c r="C14" s="14">
        <f t="shared" si="0"/>
        <v>324</v>
      </c>
      <c r="D14" s="14">
        <f t="shared" si="0"/>
        <v>324</v>
      </c>
      <c r="E14" s="14">
        <f t="shared" si="0"/>
        <v>361</v>
      </c>
      <c r="F14" s="14">
        <f t="shared" si="0"/>
        <v>361</v>
      </c>
      <c r="G14" s="14">
        <f t="shared" si="0"/>
        <v>7744</v>
      </c>
      <c r="H14" s="11"/>
      <c r="I14" s="11"/>
    </row>
    <row r="15" spans="1:10">
      <c r="A15" s="14">
        <v>30</v>
      </c>
      <c r="B15" s="14">
        <f t="shared" si="0"/>
        <v>361</v>
      </c>
      <c r="C15" s="14">
        <f t="shared" si="0"/>
        <v>625</v>
      </c>
      <c r="D15" s="14">
        <f t="shared" si="0"/>
        <v>484</v>
      </c>
      <c r="E15" s="14">
        <f t="shared" si="0"/>
        <v>361</v>
      </c>
      <c r="F15" s="14">
        <f t="shared" si="0"/>
        <v>529</v>
      </c>
      <c r="G15" s="14">
        <f t="shared" si="0"/>
        <v>11664</v>
      </c>
      <c r="H15" s="11"/>
      <c r="I15" s="11"/>
    </row>
    <row r="16" spans="1:10">
      <c r="A16" s="14">
        <v>35</v>
      </c>
      <c r="B16" s="14">
        <f t="shared" si="0"/>
        <v>49</v>
      </c>
      <c r="C16" s="14">
        <f t="shared" si="0"/>
        <v>100</v>
      </c>
      <c r="D16" s="14">
        <f t="shared" si="0"/>
        <v>121</v>
      </c>
      <c r="E16" s="14">
        <f t="shared" si="0"/>
        <v>225</v>
      </c>
      <c r="F16" s="14">
        <f t="shared" si="0"/>
        <v>121</v>
      </c>
      <c r="G16" s="14">
        <f t="shared" si="0"/>
        <v>2916</v>
      </c>
      <c r="H16" s="11"/>
      <c r="I16" s="11"/>
    </row>
    <row r="17" spans="1:9">
      <c r="A17" s="11" t="s">
        <v>17</v>
      </c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 ht="15.75">
      <c r="A19" s="16" t="s">
        <v>8</v>
      </c>
      <c r="B19" s="14">
        <f>SUM(B12:F16)-G8^2/25</f>
        <v>636.96</v>
      </c>
      <c r="C19" s="17"/>
      <c r="D19" s="17"/>
      <c r="E19" s="11"/>
      <c r="F19" s="11"/>
      <c r="G19" s="11"/>
      <c r="H19" s="11"/>
      <c r="I19" s="11"/>
    </row>
    <row r="20" spans="1:9" ht="15.75">
      <c r="A20" s="16" t="s">
        <v>11</v>
      </c>
      <c r="B20" s="14">
        <f>SUM(G12:G16)/5-G8^2/25</f>
        <v>475.76000000000022</v>
      </c>
      <c r="C20" s="17"/>
      <c r="D20" s="17"/>
      <c r="E20" s="11"/>
      <c r="F20" s="11"/>
      <c r="G20" s="11"/>
      <c r="H20" s="11"/>
      <c r="I20" s="11"/>
    </row>
    <row r="21" spans="1:9" ht="15.75">
      <c r="A21" s="16" t="s">
        <v>13</v>
      </c>
      <c r="B21" s="14">
        <f>B19-B20</f>
        <v>161.19999999999982</v>
      </c>
      <c r="C21" s="17"/>
      <c r="D21" s="17"/>
      <c r="E21" s="11"/>
      <c r="F21" s="11"/>
      <c r="G21" s="11"/>
      <c r="H21" s="11"/>
      <c r="I21" s="11"/>
    </row>
    <row r="22" spans="1:9" ht="15.75">
      <c r="A22" s="18" t="s">
        <v>14</v>
      </c>
      <c r="B22" s="14">
        <f>B20/4</f>
        <v>118.94000000000005</v>
      </c>
      <c r="C22" s="17"/>
      <c r="D22" s="17"/>
      <c r="E22" s="11"/>
      <c r="F22" s="11"/>
      <c r="G22" s="11"/>
      <c r="H22" s="11"/>
      <c r="I22" s="11"/>
    </row>
    <row r="23" spans="1:9" ht="15.75">
      <c r="A23" s="16" t="s">
        <v>15</v>
      </c>
      <c r="B23" s="14">
        <f>B21/20</f>
        <v>8.0599999999999916</v>
      </c>
      <c r="C23" s="17"/>
      <c r="D23" s="17"/>
      <c r="E23" s="11"/>
      <c r="F23" s="11"/>
      <c r="G23" s="11"/>
      <c r="H23" s="11"/>
      <c r="I23" s="11"/>
    </row>
    <row r="24" spans="1:9" ht="15.75">
      <c r="A24" s="16" t="s">
        <v>16</v>
      </c>
      <c r="B24" s="19">
        <f>B22/B23</f>
        <v>14.756823821339973</v>
      </c>
      <c r="C24" s="11"/>
      <c r="D24" s="11"/>
      <c r="E24" s="11"/>
      <c r="F24" s="11"/>
      <c r="G24" s="11"/>
      <c r="H24" s="11"/>
      <c r="I24" s="11"/>
    </row>
    <row r="28" spans="1:9">
      <c r="G28" t="s">
        <v>47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ANOVA หลัง code โดยคูณ2</vt:lpstr>
      <vt:lpstr>code โดยคูณ2</vt:lpstr>
      <vt:lpstr>ANOVA หลัง code โดยลบ15</vt:lpstr>
      <vt:lpstr>code โดยลบ15</vt:lpstr>
      <vt:lpstr>ANOVA 3.1</vt:lpstr>
      <vt:lpstr>3.1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com</cp:lastModifiedBy>
  <dcterms:created xsi:type="dcterms:W3CDTF">1996-10-14T23:33:28Z</dcterms:created>
  <dcterms:modified xsi:type="dcterms:W3CDTF">2012-01-24T14:19:37Z</dcterms:modified>
</cp:coreProperties>
</file>