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3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drawings/drawing4.xml" ContentType="application/vnd.openxmlformats-officedocument.drawing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drawings/drawing5.xml" ContentType="application/vnd.openxmlformats-officedocument.drawing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255" windowWidth="15300" windowHeight="6315" tabRatio="856"/>
  </bookViews>
  <sheets>
    <sheet name="correlation" sheetId="17" r:id="rId1"/>
    <sheet name="graph" sheetId="15" r:id="rId2"/>
    <sheet name="4th regress" sheetId="14" r:id="rId3"/>
    <sheet name="data for 4th reg" sheetId="16" r:id="rId4"/>
    <sheet name="3rd regress" sheetId="13" r:id="rId5"/>
    <sheet name="data for 3rd regress" sheetId="12" r:id="rId6"/>
    <sheet name="2nd regress" sheetId="9" r:id="rId7"/>
    <sheet name="data all" sheetId="2" r:id="rId8"/>
    <sheet name="old 3rd reg" sheetId="10" r:id="rId9"/>
    <sheet name="old data" sheetId="8" r:id="rId10"/>
  </sheets>
  <calcPr calcId="144525"/>
</workbook>
</file>

<file path=xl/calcChain.xml><?xml version="1.0" encoding="utf-8"?>
<calcChain xmlns="http://schemas.openxmlformats.org/spreadsheetml/2006/main">
  <c r="H25" i="16" l="1"/>
  <c r="G25" i="16"/>
  <c r="F25" i="16"/>
  <c r="E25" i="16"/>
  <c r="D25" i="16"/>
  <c r="H24" i="16"/>
  <c r="G24" i="16"/>
  <c r="F24" i="16"/>
  <c r="E24" i="16"/>
  <c r="D24" i="16"/>
  <c r="H23" i="16"/>
  <c r="G23" i="16"/>
  <c r="F23" i="16"/>
  <c r="E23" i="16"/>
  <c r="D23" i="16"/>
  <c r="H22" i="16"/>
  <c r="G22" i="16"/>
  <c r="F22" i="16"/>
  <c r="E22" i="16"/>
  <c r="D22" i="16"/>
  <c r="H21" i="16"/>
  <c r="G21" i="16"/>
  <c r="F21" i="16"/>
  <c r="E21" i="16"/>
  <c r="D21" i="16"/>
  <c r="H20" i="16"/>
  <c r="G20" i="16"/>
  <c r="F20" i="16"/>
  <c r="E20" i="16"/>
  <c r="D20" i="16"/>
  <c r="H19" i="16"/>
  <c r="G19" i="16"/>
  <c r="F19" i="16"/>
  <c r="E19" i="16"/>
  <c r="D19" i="16"/>
  <c r="H18" i="16"/>
  <c r="G18" i="16"/>
  <c r="F18" i="16"/>
  <c r="E18" i="16"/>
  <c r="D18" i="16"/>
  <c r="H17" i="16"/>
  <c r="G17" i="16"/>
  <c r="F17" i="16"/>
  <c r="E17" i="16"/>
  <c r="D17" i="16"/>
  <c r="H16" i="16"/>
  <c r="G16" i="16"/>
  <c r="F16" i="16"/>
  <c r="E16" i="16"/>
  <c r="D16" i="16"/>
  <c r="H15" i="16"/>
  <c r="G15" i="16"/>
  <c r="F15" i="16"/>
  <c r="E15" i="16"/>
  <c r="D15" i="16"/>
  <c r="H14" i="16"/>
  <c r="G14" i="16"/>
  <c r="F14" i="16"/>
  <c r="E14" i="16"/>
  <c r="D14" i="16"/>
  <c r="H13" i="16"/>
  <c r="G13" i="16"/>
  <c r="F13" i="16"/>
  <c r="E13" i="16"/>
  <c r="D13" i="16"/>
  <c r="H12" i="16"/>
  <c r="G12" i="16"/>
  <c r="F12" i="16"/>
  <c r="E12" i="16"/>
  <c r="D12" i="16"/>
  <c r="H11" i="16"/>
  <c r="G11" i="16"/>
  <c r="F11" i="16"/>
  <c r="E11" i="16"/>
  <c r="D11" i="16"/>
  <c r="H10" i="16"/>
  <c r="G10" i="16"/>
  <c r="F10" i="16"/>
  <c r="E10" i="16"/>
  <c r="D10" i="16"/>
  <c r="H9" i="16"/>
  <c r="G9" i="16"/>
  <c r="F9" i="16"/>
  <c r="E9" i="16"/>
  <c r="D9" i="16"/>
  <c r="H8" i="16"/>
  <c r="G8" i="16"/>
  <c r="F8" i="16"/>
  <c r="E8" i="16"/>
  <c r="D8" i="16"/>
  <c r="H7" i="16"/>
  <c r="G7" i="16"/>
  <c r="F7" i="16"/>
  <c r="E7" i="16"/>
  <c r="D7" i="16"/>
  <c r="H6" i="16"/>
  <c r="G6" i="16"/>
  <c r="F6" i="16"/>
  <c r="E6" i="16"/>
  <c r="D6" i="16"/>
  <c r="H5" i="16"/>
  <c r="G5" i="16"/>
  <c r="F5" i="16"/>
  <c r="E5" i="16"/>
  <c r="D5" i="16"/>
  <c r="H4" i="16"/>
  <c r="G4" i="16"/>
  <c r="F4" i="16"/>
  <c r="E4" i="16"/>
  <c r="D4" i="16"/>
  <c r="D11" i="15"/>
  <c r="D10" i="15"/>
  <c r="D9" i="15"/>
  <c r="D8" i="15"/>
  <c r="D29" i="15"/>
  <c r="D28" i="15"/>
  <c r="D27" i="15"/>
  <c r="D26" i="15"/>
  <c r="D25" i="15"/>
  <c r="D24" i="15"/>
  <c r="D23" i="15"/>
  <c r="D22" i="15"/>
  <c r="D21" i="15"/>
  <c r="D20" i="15"/>
  <c r="D17" i="15"/>
  <c r="D16" i="15"/>
  <c r="D15" i="15"/>
  <c r="D14" i="15"/>
  <c r="D13" i="15"/>
  <c r="D12" i="15"/>
  <c r="D4" i="12"/>
  <c r="E4" i="12"/>
  <c r="F4" i="12"/>
  <c r="G4" i="12"/>
  <c r="H4" i="12"/>
  <c r="D5" i="12"/>
  <c r="E5" i="12"/>
  <c r="F5" i="12"/>
  <c r="G5" i="12"/>
  <c r="H5" i="12"/>
  <c r="D6" i="12"/>
  <c r="E6" i="12"/>
  <c r="F6" i="12"/>
  <c r="G6" i="12"/>
  <c r="H6" i="12"/>
  <c r="D7" i="12"/>
  <c r="E7" i="12"/>
  <c r="F7" i="12"/>
  <c r="G7" i="12"/>
  <c r="H7" i="12"/>
  <c r="D8" i="12"/>
  <c r="E8" i="12"/>
  <c r="F8" i="12"/>
  <c r="G8" i="12"/>
  <c r="H8" i="12"/>
  <c r="D9" i="12"/>
  <c r="E9" i="12"/>
  <c r="F9" i="12"/>
  <c r="G9" i="12"/>
  <c r="H9" i="12"/>
  <c r="D10" i="12"/>
  <c r="E10" i="12"/>
  <c r="F10" i="12"/>
  <c r="G10" i="12"/>
  <c r="H10" i="12"/>
  <c r="D11" i="12"/>
  <c r="E11" i="12"/>
  <c r="F11" i="12"/>
  <c r="G11" i="12"/>
  <c r="H11" i="12"/>
  <c r="D12" i="12"/>
  <c r="E12" i="12"/>
  <c r="F12" i="12"/>
  <c r="G12" i="12"/>
  <c r="H12" i="12"/>
  <c r="D13" i="12"/>
  <c r="E13" i="12"/>
  <c r="F13" i="12"/>
  <c r="G13" i="12"/>
  <c r="H13" i="12"/>
  <c r="D14" i="12"/>
  <c r="E14" i="12"/>
  <c r="F14" i="12"/>
  <c r="G14" i="12"/>
  <c r="H14" i="12"/>
  <c r="D15" i="12"/>
  <c r="E15" i="12"/>
  <c r="F15" i="12"/>
  <c r="G15" i="12"/>
  <c r="H15" i="12"/>
  <c r="D16" i="12"/>
  <c r="E16" i="12"/>
  <c r="F16" i="12"/>
  <c r="G16" i="12"/>
  <c r="H16" i="12"/>
  <c r="D17" i="12"/>
  <c r="E17" i="12"/>
  <c r="F17" i="12"/>
  <c r="G17" i="12"/>
  <c r="H17" i="12"/>
  <c r="D18" i="12"/>
  <c r="E18" i="12"/>
  <c r="F18" i="12"/>
  <c r="G18" i="12"/>
  <c r="H18" i="12"/>
  <c r="D19" i="12"/>
  <c r="E19" i="12"/>
  <c r="F19" i="12"/>
  <c r="G19" i="12"/>
  <c r="H19" i="12"/>
  <c r="D20" i="12"/>
  <c r="E20" i="12"/>
  <c r="F20" i="12"/>
  <c r="G20" i="12"/>
  <c r="H20" i="12"/>
  <c r="D21" i="12"/>
  <c r="E21" i="12"/>
  <c r="F21" i="12"/>
  <c r="G21" i="12"/>
  <c r="H21" i="12"/>
  <c r="D22" i="12"/>
  <c r="E22" i="12"/>
  <c r="F22" i="12"/>
  <c r="G22" i="12"/>
  <c r="H22" i="12"/>
  <c r="D23" i="12"/>
  <c r="E23" i="12"/>
  <c r="F23" i="12"/>
  <c r="G23" i="12"/>
  <c r="H23" i="12"/>
  <c r="D24" i="12"/>
  <c r="E24" i="12"/>
  <c r="F24" i="12"/>
  <c r="G24" i="12"/>
  <c r="H24" i="12"/>
  <c r="D25" i="12"/>
  <c r="E25" i="12"/>
  <c r="F25" i="12"/>
  <c r="G25" i="12"/>
  <c r="H25" i="12"/>
  <c r="I26" i="8"/>
  <c r="H26" i="8"/>
  <c r="G26" i="8"/>
  <c r="F26" i="8"/>
  <c r="E26" i="8"/>
  <c r="D26" i="8"/>
  <c r="I25" i="8"/>
  <c r="H25" i="8"/>
  <c r="G25" i="8"/>
  <c r="F25" i="8"/>
  <c r="E25" i="8"/>
  <c r="D25" i="8"/>
  <c r="I24" i="8"/>
  <c r="H24" i="8"/>
  <c r="G24" i="8"/>
  <c r="F24" i="8"/>
  <c r="E24" i="8"/>
  <c r="D24" i="8"/>
  <c r="I23" i="8"/>
  <c r="H23" i="8"/>
  <c r="G23" i="8"/>
  <c r="F23" i="8"/>
  <c r="E23" i="8"/>
  <c r="D23" i="8"/>
  <c r="I22" i="8"/>
  <c r="H22" i="8"/>
  <c r="G22" i="8"/>
  <c r="F22" i="8"/>
  <c r="E22" i="8"/>
  <c r="D22" i="8"/>
  <c r="I21" i="8"/>
  <c r="H21" i="8"/>
  <c r="G21" i="8"/>
  <c r="F21" i="8"/>
  <c r="E21" i="8"/>
  <c r="D21" i="8"/>
  <c r="I20" i="8"/>
  <c r="H20" i="8"/>
  <c r="G20" i="8"/>
  <c r="F20" i="8"/>
  <c r="E20" i="8"/>
  <c r="D20" i="8"/>
  <c r="I19" i="8"/>
  <c r="H19" i="8"/>
  <c r="G19" i="8"/>
  <c r="F19" i="8"/>
  <c r="E19" i="8"/>
  <c r="D19" i="8"/>
  <c r="I18" i="8"/>
  <c r="H18" i="8"/>
  <c r="G18" i="8"/>
  <c r="F18" i="8"/>
  <c r="E18" i="8"/>
  <c r="D18" i="8"/>
  <c r="I17" i="8"/>
  <c r="H17" i="8"/>
  <c r="G17" i="8"/>
  <c r="F17" i="8"/>
  <c r="E17" i="8"/>
  <c r="D17" i="8"/>
  <c r="I16" i="8"/>
  <c r="H16" i="8"/>
  <c r="G16" i="8"/>
  <c r="F16" i="8"/>
  <c r="E16" i="8"/>
  <c r="D16" i="8"/>
  <c r="I15" i="8"/>
  <c r="H15" i="8"/>
  <c r="G15" i="8"/>
  <c r="F15" i="8"/>
  <c r="E15" i="8"/>
  <c r="D15" i="8"/>
  <c r="I14" i="8"/>
  <c r="H14" i="8"/>
  <c r="G14" i="8"/>
  <c r="F14" i="8"/>
  <c r="E14" i="8"/>
  <c r="D14" i="8"/>
  <c r="I13" i="8"/>
  <c r="H13" i="8"/>
  <c r="G13" i="8"/>
  <c r="F13" i="8"/>
  <c r="E13" i="8"/>
  <c r="D13" i="8"/>
  <c r="I12" i="8"/>
  <c r="H12" i="8"/>
  <c r="G12" i="8"/>
  <c r="F12" i="8"/>
  <c r="E12" i="8"/>
  <c r="D12" i="8"/>
  <c r="I11" i="8"/>
  <c r="H11" i="8"/>
  <c r="G11" i="8"/>
  <c r="F11" i="8"/>
  <c r="E11" i="8"/>
  <c r="D11" i="8"/>
  <c r="I10" i="8"/>
  <c r="H10" i="8"/>
  <c r="G10" i="8"/>
  <c r="F10" i="8"/>
  <c r="E10" i="8"/>
  <c r="D10" i="8"/>
  <c r="I9" i="8"/>
  <c r="H9" i="8"/>
  <c r="G9" i="8"/>
  <c r="F9" i="8"/>
  <c r="E9" i="8"/>
  <c r="D9" i="8"/>
  <c r="I8" i="8"/>
  <c r="H8" i="8"/>
  <c r="G8" i="8"/>
  <c r="F8" i="8"/>
  <c r="E8" i="8"/>
  <c r="D8" i="8"/>
  <c r="I7" i="8"/>
  <c r="H7" i="8"/>
  <c r="G7" i="8"/>
  <c r="F7" i="8"/>
  <c r="E7" i="8"/>
  <c r="D7" i="8"/>
  <c r="I6" i="8"/>
  <c r="H6" i="8"/>
  <c r="G6" i="8"/>
  <c r="F6" i="8"/>
  <c r="E6" i="8"/>
  <c r="D6" i="8"/>
  <c r="I5" i="8"/>
  <c r="H5" i="8"/>
  <c r="G5" i="8"/>
  <c r="F5" i="8"/>
  <c r="E5" i="8"/>
  <c r="D5" i="8"/>
</calcChain>
</file>

<file path=xl/sharedStrings.xml><?xml version="1.0" encoding="utf-8"?>
<sst xmlns="http://schemas.openxmlformats.org/spreadsheetml/2006/main" count="226" uniqueCount="59">
  <si>
    <t>temp</t>
  </si>
  <si>
    <t>press</t>
  </si>
  <si>
    <t>day</t>
  </si>
  <si>
    <t>time</t>
  </si>
  <si>
    <t>binder</t>
  </si>
  <si>
    <t>nozzle</t>
  </si>
  <si>
    <t>mold</t>
  </si>
  <si>
    <t>viscosity</t>
  </si>
  <si>
    <t>SUMMARY OUTPUT</t>
  </si>
  <si>
    <t>Regression Statistics</t>
  </si>
  <si>
    <t>Multiple R</t>
  </si>
  <si>
    <t>R Square</t>
  </si>
  <si>
    <t>Adjusted R Square</t>
  </si>
  <si>
    <t>Standard Error</t>
  </si>
  <si>
    <t>Observations</t>
  </si>
  <si>
    <t>ANOVA</t>
  </si>
  <si>
    <t>Regression</t>
  </si>
  <si>
    <t>Residual</t>
  </si>
  <si>
    <t>Total</t>
  </si>
  <si>
    <t>Intercept</t>
  </si>
  <si>
    <t>df</t>
  </si>
  <si>
    <t>SS</t>
  </si>
  <si>
    <t>MS</t>
  </si>
  <si>
    <t>F</t>
  </si>
  <si>
    <t>Significance F</t>
  </si>
  <si>
    <t>Coefficients</t>
  </si>
  <si>
    <t>t Stat</t>
  </si>
  <si>
    <t>P-value</t>
  </si>
  <si>
    <t>Lower 95%</t>
  </si>
  <si>
    <t>Upper 95%</t>
  </si>
  <si>
    <t>Lower 95.0%</t>
  </si>
  <si>
    <t>Upper 95.0%</t>
  </si>
  <si>
    <t>จาก sheet ของ Dr. Earl of Alfred</t>
  </si>
  <si>
    <t>RESIDUAL OUTPUT</t>
  </si>
  <si>
    <t>Observation</t>
  </si>
  <si>
    <t>Residuals</t>
  </si>
  <si>
    <t>Standard Residuals</t>
  </si>
  <si>
    <t>PROBABILITY OUTPUT</t>
  </si>
  <si>
    <t>Percentile</t>
  </si>
  <si>
    <t>การศึกษา Viscosity ของ paste ที่ใช้ในงาน injection molding ว่าขึ้นกับ variables ต่างๆ อย่างไร?</t>
  </si>
  <si>
    <t>variable 1</t>
  </si>
  <si>
    <t>variable 2</t>
  </si>
  <si>
    <t>variable 3</t>
  </si>
  <si>
    <t>variable 4</t>
  </si>
  <si>
    <t>variable 5</t>
  </si>
  <si>
    <t>variable 6</t>
  </si>
  <si>
    <t>variable 7</t>
  </si>
  <si>
    <t>Predicted viscosity</t>
  </si>
  <si>
    <t>binder2</t>
  </si>
  <si>
    <t>press2</t>
  </si>
  <si>
    <t>temp2</t>
  </si>
  <si>
    <t>bXp</t>
  </si>
  <si>
    <t>bXt</t>
  </si>
  <si>
    <t>pXt</t>
  </si>
  <si>
    <t>จากตอนที่ 1 จะเห็นว่า Residuals vs. Temp มีลักษณะเป็นเส้นโค้งแสดงว่าเราอาจจะขาด quadratic term ใน model</t>
  </si>
  <si>
    <t>Regression model</t>
  </si>
  <si>
    <t>y</t>
  </si>
  <si>
    <t>y = 1525.15 -187.31binder - 0.01temp2 + 0.0098press x temp</t>
  </si>
  <si>
    <t>จาก 3rd regression เอาแต่ term ที่สำคัญมาคือ binder, temp2 และ pXT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</si>
</sst>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"/>
    </font>
    <font>
      <sz val="8"/>
      <name val="Arial"/>
    </font>
    <font>
      <i/>
      <sz val="10"/>
      <name val="Arial"/>
    </font>
    <font>
      <b/>
      <sz val="14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sz val="10"/>
      <color indexed="12"/>
      <name val="Arial"/>
      <family val="2"/>
    </font>
    <font>
      <sz val="10"/>
      <color indexed="12"/>
      <name val="Arial"/>
    </font>
    <font>
      <i/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Fill="1" applyBorder="1" applyAlignment="1"/>
    <xf numFmtId="0" fontId="0" fillId="0" borderId="1" xfId="0" applyFill="1" applyBorder="1" applyAlignment="1"/>
    <xf numFmtId="0" fontId="2" fillId="0" borderId="2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Continuous"/>
    </xf>
    <xf numFmtId="0" fontId="3" fillId="0" borderId="0" xfId="0" applyFont="1"/>
    <xf numFmtId="0" fontId="0" fillId="0" borderId="3" xfId="0" applyBorder="1" applyAlignment="1">
      <alignment horizontal="center"/>
    </xf>
    <xf numFmtId="0" fontId="4" fillId="0" borderId="0" xfId="0" applyFont="1" applyFill="1" applyBorder="1" applyAlignment="1"/>
    <xf numFmtId="0" fontId="0" fillId="0" borderId="0" xfId="0" applyBorder="1" applyAlignment="1">
      <alignment horizontal="center"/>
    </xf>
    <xf numFmtId="0" fontId="4" fillId="0" borderId="1" xfId="0" applyFont="1" applyFill="1" applyBorder="1" applyAlignment="1"/>
    <xf numFmtId="0" fontId="5" fillId="0" borderId="0" xfId="0" applyFont="1" applyFill="1" applyBorder="1" applyAlignment="1"/>
    <xf numFmtId="0" fontId="5" fillId="0" borderId="1" xfId="0" applyFont="1" applyFill="1" applyBorder="1" applyAlignment="1"/>
    <xf numFmtId="0" fontId="6" fillId="0" borderId="0" xfId="0" applyFont="1"/>
    <xf numFmtId="0" fontId="7" fillId="0" borderId="0" xfId="0" applyFont="1"/>
    <xf numFmtId="0" fontId="8" fillId="0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Predict viscosity vs. Temp at Low and High Pressure (with binder1)</a:t>
            </a:r>
          </a:p>
        </c:rich>
      </c:tx>
      <c:layout>
        <c:manualLayout>
          <c:xMode val="edge"/>
          <c:yMode val="edge"/>
          <c:x val="0.12769503314573238"/>
          <c:y val="3.189066059225512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252099288873487"/>
          <c:y val="0.17995464206942499"/>
          <c:w val="0.80431307705139188"/>
          <c:h val="0.62642438695053004"/>
        </c:manualLayout>
      </c:layout>
      <c:scatterChart>
        <c:scatterStyle val="lineMarker"/>
        <c:varyColors val="0"/>
        <c:ser>
          <c:idx val="0"/>
          <c:order val="0"/>
          <c:tx>
            <c:v>press 30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graph!$C$8:$C$17</c:f>
              <c:numCache>
                <c:formatCode>General</c:formatCode>
                <c:ptCount val="10"/>
                <c:pt idx="0">
                  <c:v>20</c:v>
                </c:pt>
                <c:pt idx="1">
                  <c:v>40</c:v>
                </c:pt>
                <c:pt idx="2">
                  <c:v>60</c:v>
                </c:pt>
                <c:pt idx="3">
                  <c:v>80</c:v>
                </c:pt>
                <c:pt idx="4">
                  <c:v>100</c:v>
                </c:pt>
                <c:pt idx="5">
                  <c:v>120</c:v>
                </c:pt>
                <c:pt idx="6">
                  <c:v>140</c:v>
                </c:pt>
                <c:pt idx="7">
                  <c:v>160</c:v>
                </c:pt>
                <c:pt idx="8">
                  <c:v>180</c:v>
                </c:pt>
                <c:pt idx="9">
                  <c:v>200</c:v>
                </c:pt>
              </c:numCache>
            </c:numRef>
          </c:xVal>
          <c:yVal>
            <c:numRef>
              <c:f>graph!$D$8:$D$17</c:f>
              <c:numCache>
                <c:formatCode>General</c:formatCode>
                <c:ptCount val="10"/>
                <c:pt idx="0">
                  <c:v>1339.1815039813064</c:v>
                </c:pt>
                <c:pt idx="1">
                  <c:v>1331.3925924914067</c:v>
                </c:pt>
                <c:pt idx="2">
                  <c:v>1314.4762205025509</c:v>
                </c:pt>
                <c:pt idx="3">
                  <c:v>1288.4323880147388</c:v>
                </c:pt>
                <c:pt idx="4">
                  <c:v>1253.2610950279704</c:v>
                </c:pt>
                <c:pt idx="5">
                  <c:v>1208.9623415422457</c:v>
                </c:pt>
                <c:pt idx="6">
                  <c:v>1155.5361275575649</c:v>
                </c:pt>
                <c:pt idx="7">
                  <c:v>1092.9824530739277</c:v>
                </c:pt>
                <c:pt idx="8">
                  <c:v>1021.3013180913341</c:v>
                </c:pt>
                <c:pt idx="9">
                  <c:v>940.49272260978455</c:v>
                </c:pt>
              </c:numCache>
            </c:numRef>
          </c:yVal>
          <c:smooth val="1"/>
        </c:ser>
        <c:ser>
          <c:idx val="1"/>
          <c:order val="1"/>
          <c:tx>
            <c:v>press 180</c:v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xVal>
            <c:numRef>
              <c:f>graph!$C$20:$C$29</c:f>
              <c:numCache>
                <c:formatCode>General</c:formatCode>
                <c:ptCount val="10"/>
                <c:pt idx="0">
                  <c:v>20</c:v>
                </c:pt>
                <c:pt idx="1">
                  <c:v>40</c:v>
                </c:pt>
                <c:pt idx="2">
                  <c:v>60</c:v>
                </c:pt>
                <c:pt idx="3">
                  <c:v>80</c:v>
                </c:pt>
                <c:pt idx="4">
                  <c:v>100</c:v>
                </c:pt>
                <c:pt idx="5">
                  <c:v>120</c:v>
                </c:pt>
                <c:pt idx="6">
                  <c:v>140</c:v>
                </c:pt>
                <c:pt idx="7">
                  <c:v>160</c:v>
                </c:pt>
                <c:pt idx="8">
                  <c:v>180</c:v>
                </c:pt>
                <c:pt idx="9">
                  <c:v>200</c:v>
                </c:pt>
              </c:numCache>
            </c:numRef>
          </c:xVal>
          <c:yVal>
            <c:numRef>
              <c:f>graph!$D$20:$D$29</c:f>
              <c:numCache>
                <c:formatCode>General</c:formatCode>
                <c:ptCount val="10"/>
                <c:pt idx="0">
                  <c:v>1368.6929002739803</c:v>
                </c:pt>
                <c:pt idx="1">
                  <c:v>1390.4153850767548</c:v>
                </c:pt>
                <c:pt idx="2">
                  <c:v>1403.0104093805728</c:v>
                </c:pt>
                <c:pt idx="3">
                  <c:v>1406.4779731854348</c:v>
                </c:pt>
                <c:pt idx="4">
                  <c:v>1400.8180764913404</c:v>
                </c:pt>
                <c:pt idx="5">
                  <c:v>1386.0307192982898</c:v>
                </c:pt>
                <c:pt idx="6">
                  <c:v>1362.1159016062829</c:v>
                </c:pt>
                <c:pt idx="7">
                  <c:v>1329.0736234153198</c:v>
                </c:pt>
                <c:pt idx="8">
                  <c:v>1286.9038847254003</c:v>
                </c:pt>
                <c:pt idx="9">
                  <c:v>1235.6066855365248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7782400"/>
        <c:axId val="137784704"/>
      </c:scatterChart>
      <c:valAx>
        <c:axId val="137782400"/>
        <c:scaling>
          <c:orientation val="minMax"/>
          <c:max val="200"/>
        </c:scaling>
        <c:delete val="0"/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Temp</a:t>
                </a:r>
              </a:p>
            </c:rich>
          </c:tx>
          <c:layout>
            <c:manualLayout>
              <c:xMode val="edge"/>
              <c:yMode val="edge"/>
              <c:x val="0.52404730503214458"/>
              <c:y val="0.8952173575114044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th-TH"/>
          </a:p>
        </c:txPr>
        <c:crossAx val="137784704"/>
        <c:crosses val="autoZero"/>
        <c:crossBetween val="midCat"/>
      </c:valAx>
      <c:valAx>
        <c:axId val="137784704"/>
        <c:scaling>
          <c:orientation val="minMax"/>
          <c:min val="8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Viscosity</a:t>
                </a:r>
              </a:p>
            </c:rich>
          </c:tx>
          <c:layout>
            <c:manualLayout>
              <c:xMode val="edge"/>
              <c:yMode val="edge"/>
              <c:x val="2.8192371475953566E-2"/>
              <c:y val="0.4054674486873650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th-TH"/>
          </a:p>
        </c:txPr>
        <c:crossAx val="137782400"/>
        <c:crosses val="autoZero"/>
        <c:crossBetween val="midCat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18076320061982301"/>
          <c:y val="0.66970458988753967"/>
          <c:w val="0.37976852395938065"/>
          <c:h val="0.7813221411104932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th-TH"/>
    </a:p>
  </c:txPr>
  <c:printSettings>
    <c:headerFooter alignWithMargins="0"/>
    <c:pageMargins b="1" l="0.75" r="0.75" t="1" header="0.5" footer="0.5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press  Residual Plot</a:t>
            </a:r>
          </a:p>
        </c:rich>
      </c:tx>
      <c:layout>
        <c:manualLayout>
          <c:xMode val="edge"/>
          <c:yMode val="edge"/>
          <c:x val="0.29427165354330709"/>
          <c:y val="4.651162790697674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9791716999605813"/>
          <c:y val="0.36046613958637919"/>
          <c:w val="0.73437686761695253"/>
          <c:h val="0.35465216959305051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'data for 3rd regress'!$B$4:$B$25</c:f>
              <c:numCache>
                <c:formatCode>General</c:formatCode>
                <c:ptCount val="22"/>
                <c:pt idx="0">
                  <c:v>180</c:v>
                </c:pt>
                <c:pt idx="1">
                  <c:v>180</c:v>
                </c:pt>
                <c:pt idx="2">
                  <c:v>180</c:v>
                </c:pt>
                <c:pt idx="3">
                  <c:v>180</c:v>
                </c:pt>
                <c:pt idx="4">
                  <c:v>30</c:v>
                </c:pt>
                <c:pt idx="5">
                  <c:v>30</c:v>
                </c:pt>
                <c:pt idx="6">
                  <c:v>80</c:v>
                </c:pt>
                <c:pt idx="7">
                  <c:v>80</c:v>
                </c:pt>
                <c:pt idx="8">
                  <c:v>180</c:v>
                </c:pt>
                <c:pt idx="9">
                  <c:v>130</c:v>
                </c:pt>
                <c:pt idx="10">
                  <c:v>30</c:v>
                </c:pt>
                <c:pt idx="11">
                  <c:v>180</c:v>
                </c:pt>
                <c:pt idx="12">
                  <c:v>180</c:v>
                </c:pt>
                <c:pt idx="13">
                  <c:v>180</c:v>
                </c:pt>
                <c:pt idx="14">
                  <c:v>180</c:v>
                </c:pt>
                <c:pt idx="15">
                  <c:v>30</c:v>
                </c:pt>
                <c:pt idx="16">
                  <c:v>30</c:v>
                </c:pt>
                <c:pt idx="17">
                  <c:v>180</c:v>
                </c:pt>
                <c:pt idx="18">
                  <c:v>130</c:v>
                </c:pt>
                <c:pt idx="19">
                  <c:v>30</c:v>
                </c:pt>
                <c:pt idx="20">
                  <c:v>30</c:v>
                </c:pt>
                <c:pt idx="21">
                  <c:v>30</c:v>
                </c:pt>
              </c:numCache>
            </c:numRef>
          </c:xVal>
          <c:yVal>
            <c:numRef>
              <c:f>'3rd regress'!$C$32:$C$53</c:f>
              <c:numCache>
                <c:formatCode>General</c:formatCode>
                <c:ptCount val="22"/>
                <c:pt idx="0">
                  <c:v>8.1028135207129708</c:v>
                </c:pt>
                <c:pt idx="1">
                  <c:v>14.102813520712971</c:v>
                </c:pt>
                <c:pt idx="2">
                  <c:v>41.102813520712971</c:v>
                </c:pt>
                <c:pt idx="3">
                  <c:v>33.994503732968269</c:v>
                </c:pt>
                <c:pt idx="4">
                  <c:v>48.833679830602136</c:v>
                </c:pt>
                <c:pt idx="5">
                  <c:v>24.833679830602136</c:v>
                </c:pt>
                <c:pt idx="6">
                  <c:v>-15.040827085861793</c:v>
                </c:pt>
                <c:pt idx="7">
                  <c:v>2.9591729141382075</c:v>
                </c:pt>
                <c:pt idx="8">
                  <c:v>-33.941520206728455</c:v>
                </c:pt>
                <c:pt idx="9">
                  <c:v>6.1876535565788799</c:v>
                </c:pt>
                <c:pt idx="10">
                  <c:v>-50.166320169397864</c:v>
                </c:pt>
                <c:pt idx="11">
                  <c:v>-48.615106041310128</c:v>
                </c:pt>
                <c:pt idx="12">
                  <c:v>22.628150437689328</c:v>
                </c:pt>
                <c:pt idx="13">
                  <c:v>-51.897186479287029</c:v>
                </c:pt>
                <c:pt idx="14">
                  <c:v>15.994503732968269</c:v>
                </c:pt>
                <c:pt idx="15">
                  <c:v>-31.4758409645043</c:v>
                </c:pt>
                <c:pt idx="16">
                  <c:v>37.565610207271675</c:v>
                </c:pt>
                <c:pt idx="17">
                  <c:v>-5.4990037956786182</c:v>
                </c:pt>
                <c:pt idx="18">
                  <c:v>5.8940006151435682</c:v>
                </c:pt>
                <c:pt idx="19">
                  <c:v>8.101358741448621</c:v>
                </c:pt>
                <c:pt idx="20">
                  <c:v>-15.898641258551379</c:v>
                </c:pt>
                <c:pt idx="21">
                  <c:v>-17.766308160229755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0245248"/>
        <c:axId val="140264192"/>
      </c:scatterChart>
      <c:valAx>
        <c:axId val="1402452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press</a:t>
                </a:r>
              </a:p>
            </c:rich>
          </c:tx>
          <c:layout>
            <c:manualLayout>
              <c:xMode val="edge"/>
              <c:yMode val="edge"/>
              <c:x val="0.51823053368328964"/>
              <c:y val="0.7790722089971311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th-TH"/>
          </a:p>
        </c:txPr>
        <c:crossAx val="140264192"/>
        <c:crosses val="autoZero"/>
        <c:crossBetween val="midCat"/>
      </c:valAx>
      <c:valAx>
        <c:axId val="14026419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Residuals</a:t>
                </a:r>
              </a:p>
            </c:rich>
          </c:tx>
          <c:layout>
            <c:manualLayout>
              <c:xMode val="edge"/>
              <c:yMode val="edge"/>
              <c:x val="4.1666666666666664E-2"/>
              <c:y val="0.3430244765915888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th-TH"/>
          </a:p>
        </c:txPr>
        <c:crossAx val="140245248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th-TH"/>
    </a:p>
  </c:txPr>
  <c:printSettings>
    <c:headerFooter alignWithMargins="0"/>
    <c:pageMargins b="1" l="0.75" r="0.75" t="1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temp  Residual Plot</a:t>
            </a:r>
          </a:p>
        </c:rich>
      </c:tx>
      <c:layout>
        <c:manualLayout>
          <c:xMode val="edge"/>
          <c:yMode val="edge"/>
          <c:x val="0.30208415354330709"/>
          <c:y val="4.624277456647398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9791716999605813"/>
          <c:y val="0.3583815028901734"/>
          <c:w val="0.73437686761695253"/>
          <c:h val="0.3583815028901734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'data for 3rd regress'!$C$4:$C$25</c:f>
              <c:numCache>
                <c:formatCode>General</c:formatCode>
                <c:ptCount val="22"/>
                <c:pt idx="0">
                  <c:v>200</c:v>
                </c:pt>
                <c:pt idx="1">
                  <c:v>200</c:v>
                </c:pt>
                <c:pt idx="2">
                  <c:v>200</c:v>
                </c:pt>
                <c:pt idx="3">
                  <c:v>20</c:v>
                </c:pt>
                <c:pt idx="4">
                  <c:v>200</c:v>
                </c:pt>
                <c:pt idx="5">
                  <c:v>200</c:v>
                </c:pt>
                <c:pt idx="6">
                  <c:v>20</c:v>
                </c:pt>
                <c:pt idx="7">
                  <c:v>20</c:v>
                </c:pt>
                <c:pt idx="8">
                  <c:v>20</c:v>
                </c:pt>
                <c:pt idx="9">
                  <c:v>140</c:v>
                </c:pt>
                <c:pt idx="10">
                  <c:v>200</c:v>
                </c:pt>
                <c:pt idx="11">
                  <c:v>80</c:v>
                </c:pt>
                <c:pt idx="12">
                  <c:v>80</c:v>
                </c:pt>
                <c:pt idx="13">
                  <c:v>200</c:v>
                </c:pt>
                <c:pt idx="14">
                  <c:v>20</c:v>
                </c:pt>
                <c:pt idx="15">
                  <c:v>200</c:v>
                </c:pt>
                <c:pt idx="16">
                  <c:v>80</c:v>
                </c:pt>
                <c:pt idx="17">
                  <c:v>200</c:v>
                </c:pt>
                <c:pt idx="18">
                  <c:v>20</c:v>
                </c:pt>
                <c:pt idx="19">
                  <c:v>20</c:v>
                </c:pt>
                <c:pt idx="20">
                  <c:v>20</c:v>
                </c:pt>
                <c:pt idx="21">
                  <c:v>80</c:v>
                </c:pt>
              </c:numCache>
            </c:numRef>
          </c:xVal>
          <c:yVal>
            <c:numRef>
              <c:f>'3rd regress'!$C$32:$C$53</c:f>
              <c:numCache>
                <c:formatCode>General</c:formatCode>
                <c:ptCount val="22"/>
                <c:pt idx="0">
                  <c:v>8.1028135207129708</c:v>
                </c:pt>
                <c:pt idx="1">
                  <c:v>14.102813520712971</c:v>
                </c:pt>
                <c:pt idx="2">
                  <c:v>41.102813520712971</c:v>
                </c:pt>
                <c:pt idx="3">
                  <c:v>33.994503732968269</c:v>
                </c:pt>
                <c:pt idx="4">
                  <c:v>48.833679830602136</c:v>
                </c:pt>
                <c:pt idx="5">
                  <c:v>24.833679830602136</c:v>
                </c:pt>
                <c:pt idx="6">
                  <c:v>-15.040827085861793</c:v>
                </c:pt>
                <c:pt idx="7">
                  <c:v>2.9591729141382075</c:v>
                </c:pt>
                <c:pt idx="8">
                  <c:v>-33.941520206728455</c:v>
                </c:pt>
                <c:pt idx="9">
                  <c:v>6.1876535565788799</c:v>
                </c:pt>
                <c:pt idx="10">
                  <c:v>-50.166320169397864</c:v>
                </c:pt>
                <c:pt idx="11">
                  <c:v>-48.615106041310128</c:v>
                </c:pt>
                <c:pt idx="12">
                  <c:v>22.628150437689328</c:v>
                </c:pt>
                <c:pt idx="13">
                  <c:v>-51.897186479287029</c:v>
                </c:pt>
                <c:pt idx="14">
                  <c:v>15.994503732968269</c:v>
                </c:pt>
                <c:pt idx="15">
                  <c:v>-31.4758409645043</c:v>
                </c:pt>
                <c:pt idx="16">
                  <c:v>37.565610207271675</c:v>
                </c:pt>
                <c:pt idx="17">
                  <c:v>-5.4990037956786182</c:v>
                </c:pt>
                <c:pt idx="18">
                  <c:v>5.8940006151435682</c:v>
                </c:pt>
                <c:pt idx="19">
                  <c:v>8.101358741448621</c:v>
                </c:pt>
                <c:pt idx="20">
                  <c:v>-15.898641258551379</c:v>
                </c:pt>
                <c:pt idx="21">
                  <c:v>-17.766308160229755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0288768"/>
        <c:axId val="140291072"/>
      </c:scatterChart>
      <c:valAx>
        <c:axId val="1402887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temp</a:t>
                </a:r>
              </a:p>
            </c:rich>
          </c:tx>
          <c:layout>
            <c:manualLayout>
              <c:xMode val="edge"/>
              <c:yMode val="edge"/>
              <c:x val="0.51823053368328964"/>
              <c:y val="0.7803468208092485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th-TH"/>
          </a:p>
        </c:txPr>
        <c:crossAx val="140291072"/>
        <c:crosses val="autoZero"/>
        <c:crossBetween val="midCat"/>
      </c:valAx>
      <c:valAx>
        <c:axId val="14029107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Residuals</a:t>
                </a:r>
              </a:p>
            </c:rich>
          </c:tx>
          <c:layout>
            <c:manualLayout>
              <c:xMode val="edge"/>
              <c:yMode val="edge"/>
              <c:x val="4.1666666666666664E-2"/>
              <c:y val="0.3468208092485549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th-TH"/>
          </a:p>
        </c:txPr>
        <c:crossAx val="140288768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th-TH"/>
    </a:p>
  </c:txPr>
  <c:printSettings>
    <c:headerFooter alignWithMargins="0"/>
    <c:pageMargins b="1" l="0.75" r="0.75" t="1" header="0.5" footer="0.5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press2  Residual Plot</a:t>
            </a:r>
          </a:p>
        </c:rich>
      </c:tx>
      <c:layout>
        <c:manualLayout>
          <c:xMode val="edge"/>
          <c:yMode val="edge"/>
          <c:x val="0.28385498687664046"/>
          <c:y val="4.597701149425287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9791716999605813"/>
          <c:y val="0.35632383892240777"/>
          <c:w val="0.71614765459099983"/>
          <c:h val="0.36207099761470463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'data for 3rd regress'!$D$4:$D$25</c:f>
              <c:numCache>
                <c:formatCode>General</c:formatCode>
                <c:ptCount val="22"/>
                <c:pt idx="0">
                  <c:v>32400</c:v>
                </c:pt>
                <c:pt idx="1">
                  <c:v>32400</c:v>
                </c:pt>
                <c:pt idx="2">
                  <c:v>32400</c:v>
                </c:pt>
                <c:pt idx="3">
                  <c:v>32400</c:v>
                </c:pt>
                <c:pt idx="4">
                  <c:v>900</c:v>
                </c:pt>
                <c:pt idx="5">
                  <c:v>900</c:v>
                </c:pt>
                <c:pt idx="6">
                  <c:v>6400</c:v>
                </c:pt>
                <c:pt idx="7">
                  <c:v>6400</c:v>
                </c:pt>
                <c:pt idx="8">
                  <c:v>32400</c:v>
                </c:pt>
                <c:pt idx="9">
                  <c:v>16900</c:v>
                </c:pt>
                <c:pt idx="10">
                  <c:v>900</c:v>
                </c:pt>
                <c:pt idx="11">
                  <c:v>32400</c:v>
                </c:pt>
                <c:pt idx="12">
                  <c:v>32400</c:v>
                </c:pt>
                <c:pt idx="13">
                  <c:v>32400</c:v>
                </c:pt>
                <c:pt idx="14">
                  <c:v>32400</c:v>
                </c:pt>
                <c:pt idx="15">
                  <c:v>900</c:v>
                </c:pt>
                <c:pt idx="16">
                  <c:v>900</c:v>
                </c:pt>
                <c:pt idx="17">
                  <c:v>32400</c:v>
                </c:pt>
                <c:pt idx="18">
                  <c:v>16900</c:v>
                </c:pt>
                <c:pt idx="19">
                  <c:v>900</c:v>
                </c:pt>
                <c:pt idx="20">
                  <c:v>900</c:v>
                </c:pt>
                <c:pt idx="21">
                  <c:v>900</c:v>
                </c:pt>
              </c:numCache>
            </c:numRef>
          </c:xVal>
          <c:yVal>
            <c:numRef>
              <c:f>'3rd regress'!$C$32:$C$53</c:f>
              <c:numCache>
                <c:formatCode>General</c:formatCode>
                <c:ptCount val="22"/>
                <c:pt idx="0">
                  <c:v>8.1028135207129708</c:v>
                </c:pt>
                <c:pt idx="1">
                  <c:v>14.102813520712971</c:v>
                </c:pt>
                <c:pt idx="2">
                  <c:v>41.102813520712971</c:v>
                </c:pt>
                <c:pt idx="3">
                  <c:v>33.994503732968269</c:v>
                </c:pt>
                <c:pt idx="4">
                  <c:v>48.833679830602136</c:v>
                </c:pt>
                <c:pt idx="5">
                  <c:v>24.833679830602136</c:v>
                </c:pt>
                <c:pt idx="6">
                  <c:v>-15.040827085861793</c:v>
                </c:pt>
                <c:pt idx="7">
                  <c:v>2.9591729141382075</c:v>
                </c:pt>
                <c:pt idx="8">
                  <c:v>-33.941520206728455</c:v>
                </c:pt>
                <c:pt idx="9">
                  <c:v>6.1876535565788799</c:v>
                </c:pt>
                <c:pt idx="10">
                  <c:v>-50.166320169397864</c:v>
                </c:pt>
                <c:pt idx="11">
                  <c:v>-48.615106041310128</c:v>
                </c:pt>
                <c:pt idx="12">
                  <c:v>22.628150437689328</c:v>
                </c:pt>
                <c:pt idx="13">
                  <c:v>-51.897186479287029</c:v>
                </c:pt>
                <c:pt idx="14">
                  <c:v>15.994503732968269</c:v>
                </c:pt>
                <c:pt idx="15">
                  <c:v>-31.4758409645043</c:v>
                </c:pt>
                <c:pt idx="16">
                  <c:v>37.565610207271675</c:v>
                </c:pt>
                <c:pt idx="17">
                  <c:v>-5.4990037956786182</c:v>
                </c:pt>
                <c:pt idx="18">
                  <c:v>5.8940006151435682</c:v>
                </c:pt>
                <c:pt idx="19">
                  <c:v>8.101358741448621</c:v>
                </c:pt>
                <c:pt idx="20">
                  <c:v>-15.898641258551379</c:v>
                </c:pt>
                <c:pt idx="21">
                  <c:v>-17.766308160229755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0315264"/>
        <c:axId val="140330112"/>
      </c:scatterChart>
      <c:valAx>
        <c:axId val="1403152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press2</a:t>
                </a:r>
              </a:p>
            </c:rich>
          </c:tx>
          <c:layout>
            <c:manualLayout>
              <c:xMode val="edge"/>
              <c:yMode val="edge"/>
              <c:x val="0.49739720034995627"/>
              <c:y val="0.7816134190122786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th-TH"/>
          </a:p>
        </c:txPr>
        <c:crossAx val="140330112"/>
        <c:crosses val="autoZero"/>
        <c:crossBetween val="midCat"/>
      </c:valAx>
      <c:valAx>
        <c:axId val="14033011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Residuals</a:t>
                </a:r>
              </a:p>
            </c:rich>
          </c:tx>
          <c:layout>
            <c:manualLayout>
              <c:xMode val="edge"/>
              <c:yMode val="edge"/>
              <c:x val="4.1666666666666664E-2"/>
              <c:y val="0.344829396325459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th-TH"/>
          </a:p>
        </c:txPr>
        <c:crossAx val="140315264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th-TH"/>
    </a:p>
  </c:txPr>
  <c:printSettings>
    <c:headerFooter alignWithMargins="0"/>
    <c:pageMargins b="1" l="0.75" r="0.75" t="1" header="0.5" footer="0.5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temp2  Residual Plot</a:t>
            </a:r>
          </a:p>
        </c:rich>
      </c:tx>
      <c:layout>
        <c:manualLayout>
          <c:xMode val="edge"/>
          <c:yMode val="edge"/>
          <c:x val="0.28906332020997377"/>
          <c:y val="4.624277456647398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9791716999605813"/>
          <c:y val="0.3583815028901734"/>
          <c:w val="0.71614765459099983"/>
          <c:h val="0.3583815028901734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'data for 3rd regress'!$E$4:$E$25</c:f>
              <c:numCache>
                <c:formatCode>General</c:formatCode>
                <c:ptCount val="22"/>
                <c:pt idx="0">
                  <c:v>40000</c:v>
                </c:pt>
                <c:pt idx="1">
                  <c:v>40000</c:v>
                </c:pt>
                <c:pt idx="2">
                  <c:v>40000</c:v>
                </c:pt>
                <c:pt idx="3">
                  <c:v>400</c:v>
                </c:pt>
                <c:pt idx="4">
                  <c:v>40000</c:v>
                </c:pt>
                <c:pt idx="5">
                  <c:v>40000</c:v>
                </c:pt>
                <c:pt idx="6">
                  <c:v>400</c:v>
                </c:pt>
                <c:pt idx="7">
                  <c:v>400</c:v>
                </c:pt>
                <c:pt idx="8">
                  <c:v>400</c:v>
                </c:pt>
                <c:pt idx="9">
                  <c:v>19600</c:v>
                </c:pt>
                <c:pt idx="10">
                  <c:v>40000</c:v>
                </c:pt>
                <c:pt idx="11">
                  <c:v>6400</c:v>
                </c:pt>
                <c:pt idx="12">
                  <c:v>6400</c:v>
                </c:pt>
                <c:pt idx="13">
                  <c:v>40000</c:v>
                </c:pt>
                <c:pt idx="14">
                  <c:v>400</c:v>
                </c:pt>
                <c:pt idx="15">
                  <c:v>40000</c:v>
                </c:pt>
                <c:pt idx="16">
                  <c:v>6400</c:v>
                </c:pt>
                <c:pt idx="17">
                  <c:v>40000</c:v>
                </c:pt>
                <c:pt idx="18">
                  <c:v>400</c:v>
                </c:pt>
                <c:pt idx="19">
                  <c:v>400</c:v>
                </c:pt>
                <c:pt idx="20">
                  <c:v>400</c:v>
                </c:pt>
                <c:pt idx="21">
                  <c:v>6400</c:v>
                </c:pt>
              </c:numCache>
            </c:numRef>
          </c:xVal>
          <c:yVal>
            <c:numRef>
              <c:f>'3rd regress'!$C$32:$C$53</c:f>
              <c:numCache>
                <c:formatCode>General</c:formatCode>
                <c:ptCount val="22"/>
                <c:pt idx="0">
                  <c:v>8.1028135207129708</c:v>
                </c:pt>
                <c:pt idx="1">
                  <c:v>14.102813520712971</c:v>
                </c:pt>
                <c:pt idx="2">
                  <c:v>41.102813520712971</c:v>
                </c:pt>
                <c:pt idx="3">
                  <c:v>33.994503732968269</c:v>
                </c:pt>
                <c:pt idx="4">
                  <c:v>48.833679830602136</c:v>
                </c:pt>
                <c:pt idx="5">
                  <c:v>24.833679830602136</c:v>
                </c:pt>
                <c:pt idx="6">
                  <c:v>-15.040827085861793</c:v>
                </c:pt>
                <c:pt idx="7">
                  <c:v>2.9591729141382075</c:v>
                </c:pt>
                <c:pt idx="8">
                  <c:v>-33.941520206728455</c:v>
                </c:pt>
                <c:pt idx="9">
                  <c:v>6.1876535565788799</c:v>
                </c:pt>
                <c:pt idx="10">
                  <c:v>-50.166320169397864</c:v>
                </c:pt>
                <c:pt idx="11">
                  <c:v>-48.615106041310128</c:v>
                </c:pt>
                <c:pt idx="12">
                  <c:v>22.628150437689328</c:v>
                </c:pt>
                <c:pt idx="13">
                  <c:v>-51.897186479287029</c:v>
                </c:pt>
                <c:pt idx="14">
                  <c:v>15.994503732968269</c:v>
                </c:pt>
                <c:pt idx="15">
                  <c:v>-31.4758409645043</c:v>
                </c:pt>
                <c:pt idx="16">
                  <c:v>37.565610207271675</c:v>
                </c:pt>
                <c:pt idx="17">
                  <c:v>-5.4990037956786182</c:v>
                </c:pt>
                <c:pt idx="18">
                  <c:v>5.8940006151435682</c:v>
                </c:pt>
                <c:pt idx="19">
                  <c:v>8.101358741448621</c:v>
                </c:pt>
                <c:pt idx="20">
                  <c:v>-15.898641258551379</c:v>
                </c:pt>
                <c:pt idx="21">
                  <c:v>-17.766308160229755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0358400"/>
        <c:axId val="140360704"/>
      </c:scatterChart>
      <c:valAx>
        <c:axId val="1403584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temp2</a:t>
                </a:r>
              </a:p>
            </c:rich>
          </c:tx>
          <c:layout>
            <c:manualLayout>
              <c:xMode val="edge"/>
              <c:yMode val="edge"/>
              <c:x val="0.50000136701662301"/>
              <c:y val="0.7803468208092485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th-TH"/>
          </a:p>
        </c:txPr>
        <c:crossAx val="140360704"/>
        <c:crosses val="autoZero"/>
        <c:crossBetween val="midCat"/>
      </c:valAx>
      <c:valAx>
        <c:axId val="14036070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Residuals</a:t>
                </a:r>
              </a:p>
            </c:rich>
          </c:tx>
          <c:layout>
            <c:manualLayout>
              <c:xMode val="edge"/>
              <c:yMode val="edge"/>
              <c:x val="4.1666666666666664E-2"/>
              <c:y val="0.3468208092485549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th-TH"/>
          </a:p>
        </c:txPr>
        <c:crossAx val="140358400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th-TH"/>
    </a:p>
  </c:txPr>
  <c:printSettings>
    <c:headerFooter alignWithMargins="0"/>
    <c:pageMargins b="1" l="0.75" r="0.75" t="1" header="0.5" footer="0.5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bXp  Residual Plot</a:t>
            </a:r>
          </a:p>
        </c:rich>
      </c:tx>
      <c:layout>
        <c:manualLayout>
          <c:xMode val="edge"/>
          <c:yMode val="edge"/>
          <c:x val="0.30989665354330709"/>
          <c:y val="4.651162790697674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9791716999605813"/>
          <c:y val="0.36046613958637919"/>
          <c:w val="0.73437686761695253"/>
          <c:h val="0.35465216959305051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'data for 3rd regress'!$F$4:$F$25</c:f>
              <c:numCache>
                <c:formatCode>General</c:formatCode>
                <c:ptCount val="22"/>
                <c:pt idx="0">
                  <c:v>360</c:v>
                </c:pt>
                <c:pt idx="1">
                  <c:v>360</c:v>
                </c:pt>
                <c:pt idx="2">
                  <c:v>360</c:v>
                </c:pt>
                <c:pt idx="3">
                  <c:v>180</c:v>
                </c:pt>
                <c:pt idx="4">
                  <c:v>30</c:v>
                </c:pt>
                <c:pt idx="5">
                  <c:v>30</c:v>
                </c:pt>
                <c:pt idx="6">
                  <c:v>160</c:v>
                </c:pt>
                <c:pt idx="7">
                  <c:v>160</c:v>
                </c:pt>
                <c:pt idx="8">
                  <c:v>360</c:v>
                </c:pt>
                <c:pt idx="9">
                  <c:v>130</c:v>
                </c:pt>
                <c:pt idx="10">
                  <c:v>30</c:v>
                </c:pt>
                <c:pt idx="11">
                  <c:v>180</c:v>
                </c:pt>
                <c:pt idx="12">
                  <c:v>360</c:v>
                </c:pt>
                <c:pt idx="13">
                  <c:v>360</c:v>
                </c:pt>
                <c:pt idx="14">
                  <c:v>180</c:v>
                </c:pt>
                <c:pt idx="15">
                  <c:v>60</c:v>
                </c:pt>
                <c:pt idx="16">
                  <c:v>60</c:v>
                </c:pt>
                <c:pt idx="17">
                  <c:v>180</c:v>
                </c:pt>
                <c:pt idx="18">
                  <c:v>260</c:v>
                </c:pt>
                <c:pt idx="19">
                  <c:v>30</c:v>
                </c:pt>
                <c:pt idx="20">
                  <c:v>30</c:v>
                </c:pt>
                <c:pt idx="21">
                  <c:v>30</c:v>
                </c:pt>
              </c:numCache>
            </c:numRef>
          </c:xVal>
          <c:yVal>
            <c:numRef>
              <c:f>'3rd regress'!$C$32:$C$53</c:f>
              <c:numCache>
                <c:formatCode>General</c:formatCode>
                <c:ptCount val="22"/>
                <c:pt idx="0">
                  <c:v>8.1028135207129708</c:v>
                </c:pt>
                <c:pt idx="1">
                  <c:v>14.102813520712971</c:v>
                </c:pt>
                <c:pt idx="2">
                  <c:v>41.102813520712971</c:v>
                </c:pt>
                <c:pt idx="3">
                  <c:v>33.994503732968269</c:v>
                </c:pt>
                <c:pt idx="4">
                  <c:v>48.833679830602136</c:v>
                </c:pt>
                <c:pt idx="5">
                  <c:v>24.833679830602136</c:v>
                </c:pt>
                <c:pt idx="6">
                  <c:v>-15.040827085861793</c:v>
                </c:pt>
                <c:pt idx="7">
                  <c:v>2.9591729141382075</c:v>
                </c:pt>
                <c:pt idx="8">
                  <c:v>-33.941520206728455</c:v>
                </c:pt>
                <c:pt idx="9">
                  <c:v>6.1876535565788799</c:v>
                </c:pt>
                <c:pt idx="10">
                  <c:v>-50.166320169397864</c:v>
                </c:pt>
                <c:pt idx="11">
                  <c:v>-48.615106041310128</c:v>
                </c:pt>
                <c:pt idx="12">
                  <c:v>22.628150437689328</c:v>
                </c:pt>
                <c:pt idx="13">
                  <c:v>-51.897186479287029</c:v>
                </c:pt>
                <c:pt idx="14">
                  <c:v>15.994503732968269</c:v>
                </c:pt>
                <c:pt idx="15">
                  <c:v>-31.4758409645043</c:v>
                </c:pt>
                <c:pt idx="16">
                  <c:v>37.565610207271675</c:v>
                </c:pt>
                <c:pt idx="17">
                  <c:v>-5.4990037956786182</c:v>
                </c:pt>
                <c:pt idx="18">
                  <c:v>5.8940006151435682</c:v>
                </c:pt>
                <c:pt idx="19">
                  <c:v>8.101358741448621</c:v>
                </c:pt>
                <c:pt idx="20">
                  <c:v>-15.898641258551379</c:v>
                </c:pt>
                <c:pt idx="21">
                  <c:v>-17.766308160229755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0397184"/>
        <c:axId val="140399744"/>
      </c:scatterChart>
      <c:valAx>
        <c:axId val="1403971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bXp</a:t>
                </a:r>
              </a:p>
            </c:rich>
          </c:tx>
          <c:layout>
            <c:manualLayout>
              <c:xMode val="edge"/>
              <c:yMode val="edge"/>
              <c:x val="0.52864720034995627"/>
              <c:y val="0.7790722089971311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th-TH"/>
          </a:p>
        </c:txPr>
        <c:crossAx val="140399744"/>
        <c:crosses val="autoZero"/>
        <c:crossBetween val="midCat"/>
      </c:valAx>
      <c:valAx>
        <c:axId val="14039974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Residuals</a:t>
                </a:r>
              </a:p>
            </c:rich>
          </c:tx>
          <c:layout>
            <c:manualLayout>
              <c:xMode val="edge"/>
              <c:yMode val="edge"/>
              <c:x val="4.1666666666666664E-2"/>
              <c:y val="0.3430244765915888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th-TH"/>
          </a:p>
        </c:txPr>
        <c:crossAx val="140397184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th-TH"/>
    </a:p>
  </c:txPr>
  <c:printSettings>
    <c:headerFooter alignWithMargins="0"/>
    <c:pageMargins b="1" l="0.75" r="0.75" t="1" header="0.5" footer="0.5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bXt  Residual Plot</a:t>
            </a:r>
          </a:p>
        </c:rich>
      </c:tx>
      <c:layout>
        <c:manualLayout>
          <c:xMode val="edge"/>
          <c:yMode val="edge"/>
          <c:x val="0.31770915354330709"/>
          <c:y val="4.651162790697674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9791716999605813"/>
          <c:y val="0.36046613958637919"/>
          <c:w val="0.73437686761695253"/>
          <c:h val="0.35465216959305051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'data for 3rd regress'!$G$4:$G$25</c:f>
              <c:numCache>
                <c:formatCode>General</c:formatCode>
                <c:ptCount val="22"/>
                <c:pt idx="0">
                  <c:v>400</c:v>
                </c:pt>
                <c:pt idx="1">
                  <c:v>400</c:v>
                </c:pt>
                <c:pt idx="2">
                  <c:v>400</c:v>
                </c:pt>
                <c:pt idx="3">
                  <c:v>20</c:v>
                </c:pt>
                <c:pt idx="4">
                  <c:v>200</c:v>
                </c:pt>
                <c:pt idx="5">
                  <c:v>200</c:v>
                </c:pt>
                <c:pt idx="6">
                  <c:v>40</c:v>
                </c:pt>
                <c:pt idx="7">
                  <c:v>40</c:v>
                </c:pt>
                <c:pt idx="8">
                  <c:v>40</c:v>
                </c:pt>
                <c:pt idx="9">
                  <c:v>140</c:v>
                </c:pt>
                <c:pt idx="10">
                  <c:v>200</c:v>
                </c:pt>
                <c:pt idx="11">
                  <c:v>80</c:v>
                </c:pt>
                <c:pt idx="12">
                  <c:v>160</c:v>
                </c:pt>
                <c:pt idx="13">
                  <c:v>400</c:v>
                </c:pt>
                <c:pt idx="14">
                  <c:v>20</c:v>
                </c:pt>
                <c:pt idx="15">
                  <c:v>400</c:v>
                </c:pt>
                <c:pt idx="16">
                  <c:v>160</c:v>
                </c:pt>
                <c:pt idx="17">
                  <c:v>200</c:v>
                </c:pt>
                <c:pt idx="18">
                  <c:v>40</c:v>
                </c:pt>
                <c:pt idx="19">
                  <c:v>20</c:v>
                </c:pt>
                <c:pt idx="20">
                  <c:v>20</c:v>
                </c:pt>
                <c:pt idx="21">
                  <c:v>80</c:v>
                </c:pt>
              </c:numCache>
            </c:numRef>
          </c:xVal>
          <c:yVal>
            <c:numRef>
              <c:f>'3rd regress'!$C$32:$C$53</c:f>
              <c:numCache>
                <c:formatCode>General</c:formatCode>
                <c:ptCount val="22"/>
                <c:pt idx="0">
                  <c:v>8.1028135207129708</c:v>
                </c:pt>
                <c:pt idx="1">
                  <c:v>14.102813520712971</c:v>
                </c:pt>
                <c:pt idx="2">
                  <c:v>41.102813520712971</c:v>
                </c:pt>
                <c:pt idx="3">
                  <c:v>33.994503732968269</c:v>
                </c:pt>
                <c:pt idx="4">
                  <c:v>48.833679830602136</c:v>
                </c:pt>
                <c:pt idx="5">
                  <c:v>24.833679830602136</c:v>
                </c:pt>
                <c:pt idx="6">
                  <c:v>-15.040827085861793</c:v>
                </c:pt>
                <c:pt idx="7">
                  <c:v>2.9591729141382075</c:v>
                </c:pt>
                <c:pt idx="8">
                  <c:v>-33.941520206728455</c:v>
                </c:pt>
                <c:pt idx="9">
                  <c:v>6.1876535565788799</c:v>
                </c:pt>
                <c:pt idx="10">
                  <c:v>-50.166320169397864</c:v>
                </c:pt>
                <c:pt idx="11">
                  <c:v>-48.615106041310128</c:v>
                </c:pt>
                <c:pt idx="12">
                  <c:v>22.628150437689328</c:v>
                </c:pt>
                <c:pt idx="13">
                  <c:v>-51.897186479287029</c:v>
                </c:pt>
                <c:pt idx="14">
                  <c:v>15.994503732968269</c:v>
                </c:pt>
                <c:pt idx="15">
                  <c:v>-31.4758409645043</c:v>
                </c:pt>
                <c:pt idx="16">
                  <c:v>37.565610207271675</c:v>
                </c:pt>
                <c:pt idx="17">
                  <c:v>-5.4990037956786182</c:v>
                </c:pt>
                <c:pt idx="18">
                  <c:v>5.8940006151435682</c:v>
                </c:pt>
                <c:pt idx="19">
                  <c:v>8.101358741448621</c:v>
                </c:pt>
                <c:pt idx="20">
                  <c:v>-15.898641258551379</c:v>
                </c:pt>
                <c:pt idx="21">
                  <c:v>-17.766308160229755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0431744"/>
        <c:axId val="140434048"/>
      </c:scatterChart>
      <c:valAx>
        <c:axId val="1404317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bXt</a:t>
                </a:r>
              </a:p>
            </c:rich>
          </c:tx>
          <c:layout>
            <c:manualLayout>
              <c:xMode val="edge"/>
              <c:yMode val="edge"/>
              <c:x val="0.53385553368328964"/>
              <c:y val="0.7790722089971311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th-TH"/>
          </a:p>
        </c:txPr>
        <c:crossAx val="140434048"/>
        <c:crosses val="autoZero"/>
        <c:crossBetween val="midCat"/>
      </c:valAx>
      <c:valAx>
        <c:axId val="14043404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Residuals</a:t>
                </a:r>
              </a:p>
            </c:rich>
          </c:tx>
          <c:layout>
            <c:manualLayout>
              <c:xMode val="edge"/>
              <c:yMode val="edge"/>
              <c:x val="4.1666666666666664E-2"/>
              <c:y val="0.3430244765915888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th-TH"/>
          </a:p>
        </c:txPr>
        <c:crossAx val="140431744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th-TH"/>
    </a:p>
  </c:txPr>
  <c:printSettings>
    <c:headerFooter alignWithMargins="0"/>
    <c:pageMargins b="1" l="0.75" r="0.75" t="1" header="0.5" footer="0.5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pXt  Residual Plot</a:t>
            </a:r>
          </a:p>
        </c:rich>
      </c:tx>
      <c:layout>
        <c:manualLayout>
          <c:xMode val="edge"/>
          <c:yMode val="edge"/>
          <c:x val="0.31770915354330709"/>
          <c:y val="4.678362573099414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9791716999605813"/>
          <c:y val="0.35672718342918169"/>
          <c:w val="0.71614765459099983"/>
          <c:h val="0.35672718342918169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'data for 3rd regress'!$H$4:$H$25</c:f>
              <c:numCache>
                <c:formatCode>General</c:formatCode>
                <c:ptCount val="22"/>
                <c:pt idx="0">
                  <c:v>36000</c:v>
                </c:pt>
                <c:pt idx="1">
                  <c:v>36000</c:v>
                </c:pt>
                <c:pt idx="2">
                  <c:v>36000</c:v>
                </c:pt>
                <c:pt idx="3">
                  <c:v>3600</c:v>
                </c:pt>
                <c:pt idx="4">
                  <c:v>6000</c:v>
                </c:pt>
                <c:pt idx="5">
                  <c:v>6000</c:v>
                </c:pt>
                <c:pt idx="6">
                  <c:v>1600</c:v>
                </c:pt>
                <c:pt idx="7">
                  <c:v>1600</c:v>
                </c:pt>
                <c:pt idx="8">
                  <c:v>3600</c:v>
                </c:pt>
                <c:pt idx="9">
                  <c:v>18200</c:v>
                </c:pt>
                <c:pt idx="10">
                  <c:v>6000</c:v>
                </c:pt>
                <c:pt idx="11">
                  <c:v>14400</c:v>
                </c:pt>
                <c:pt idx="12">
                  <c:v>14400</c:v>
                </c:pt>
                <c:pt idx="13">
                  <c:v>36000</c:v>
                </c:pt>
                <c:pt idx="14">
                  <c:v>3600</c:v>
                </c:pt>
                <c:pt idx="15">
                  <c:v>6000</c:v>
                </c:pt>
                <c:pt idx="16">
                  <c:v>2400</c:v>
                </c:pt>
                <c:pt idx="17">
                  <c:v>36000</c:v>
                </c:pt>
                <c:pt idx="18">
                  <c:v>2600</c:v>
                </c:pt>
                <c:pt idx="19">
                  <c:v>600</c:v>
                </c:pt>
                <c:pt idx="20">
                  <c:v>600</c:v>
                </c:pt>
                <c:pt idx="21">
                  <c:v>2400</c:v>
                </c:pt>
              </c:numCache>
            </c:numRef>
          </c:xVal>
          <c:yVal>
            <c:numRef>
              <c:f>'3rd regress'!$C$32:$C$53</c:f>
              <c:numCache>
                <c:formatCode>General</c:formatCode>
                <c:ptCount val="22"/>
                <c:pt idx="0">
                  <c:v>8.1028135207129708</c:v>
                </c:pt>
                <c:pt idx="1">
                  <c:v>14.102813520712971</c:v>
                </c:pt>
                <c:pt idx="2">
                  <c:v>41.102813520712971</c:v>
                </c:pt>
                <c:pt idx="3">
                  <c:v>33.994503732968269</c:v>
                </c:pt>
                <c:pt idx="4">
                  <c:v>48.833679830602136</c:v>
                </c:pt>
                <c:pt idx="5">
                  <c:v>24.833679830602136</c:v>
                </c:pt>
                <c:pt idx="6">
                  <c:v>-15.040827085861793</c:v>
                </c:pt>
                <c:pt idx="7">
                  <c:v>2.9591729141382075</c:v>
                </c:pt>
                <c:pt idx="8">
                  <c:v>-33.941520206728455</c:v>
                </c:pt>
                <c:pt idx="9">
                  <c:v>6.1876535565788799</c:v>
                </c:pt>
                <c:pt idx="10">
                  <c:v>-50.166320169397864</c:v>
                </c:pt>
                <c:pt idx="11">
                  <c:v>-48.615106041310128</c:v>
                </c:pt>
                <c:pt idx="12">
                  <c:v>22.628150437689328</c:v>
                </c:pt>
                <c:pt idx="13">
                  <c:v>-51.897186479287029</c:v>
                </c:pt>
                <c:pt idx="14">
                  <c:v>15.994503732968269</c:v>
                </c:pt>
                <c:pt idx="15">
                  <c:v>-31.4758409645043</c:v>
                </c:pt>
                <c:pt idx="16">
                  <c:v>37.565610207271675</c:v>
                </c:pt>
                <c:pt idx="17">
                  <c:v>-5.4990037956786182</c:v>
                </c:pt>
                <c:pt idx="18">
                  <c:v>5.8940006151435682</c:v>
                </c:pt>
                <c:pt idx="19">
                  <c:v>8.101358741448621</c:v>
                </c:pt>
                <c:pt idx="20">
                  <c:v>-15.898641258551379</c:v>
                </c:pt>
                <c:pt idx="21">
                  <c:v>-17.766308160229755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0462336"/>
        <c:axId val="140473088"/>
      </c:scatterChart>
      <c:valAx>
        <c:axId val="1404623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pXt</a:t>
                </a:r>
              </a:p>
            </c:rich>
          </c:tx>
          <c:layout>
            <c:manualLayout>
              <c:xMode val="edge"/>
              <c:yMode val="edge"/>
              <c:x val="0.52343886701662301"/>
              <c:y val="0.777782075486178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th-TH"/>
          </a:p>
        </c:txPr>
        <c:crossAx val="140473088"/>
        <c:crosses val="autoZero"/>
        <c:crossBetween val="midCat"/>
      </c:valAx>
      <c:valAx>
        <c:axId val="14047308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Residuals</a:t>
                </a:r>
              </a:p>
            </c:rich>
          </c:tx>
          <c:layout>
            <c:manualLayout>
              <c:xMode val="edge"/>
              <c:yMode val="edge"/>
              <c:x val="4.1666666666666664E-2"/>
              <c:y val="0.3391831284247363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th-TH"/>
          </a:p>
        </c:txPr>
        <c:crossAx val="140462336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th-TH"/>
    </a:p>
  </c:txPr>
  <c:printSettings>
    <c:headerFooter alignWithMargins="0"/>
    <c:pageMargins b="1" l="0.75" r="0.75" t="1" header="0.5" footer="0.5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binder Line Fit  Plot</a:t>
            </a:r>
          </a:p>
        </c:rich>
      </c:tx>
      <c:layout>
        <c:manualLayout>
          <c:xMode val="edge"/>
          <c:yMode val="edge"/>
          <c:x val="0.30208415354330709"/>
          <c:y val="4.678362573099414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572968986432358"/>
          <c:y val="0.35672718342918169"/>
          <c:w val="0.39583433999211626"/>
          <c:h val="0.23976745115731884"/>
        </c:manualLayout>
      </c:layout>
      <c:scatterChart>
        <c:scatterStyle val="lineMarker"/>
        <c:varyColors val="0"/>
        <c:ser>
          <c:idx val="0"/>
          <c:order val="0"/>
          <c:tx>
            <c:v>viscosity</c:v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'data for 3rd regress'!$A$4:$A$25</c:f>
              <c:numCache>
                <c:formatCode>General</c:formatCode>
                <c:ptCount val="22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2</c:v>
                </c:pt>
                <c:pt idx="13">
                  <c:v>2</c:v>
                </c:pt>
                <c:pt idx="14">
                  <c:v>1</c:v>
                </c:pt>
                <c:pt idx="15">
                  <c:v>2</c:v>
                </c:pt>
                <c:pt idx="16">
                  <c:v>2</c:v>
                </c:pt>
                <c:pt idx="17">
                  <c:v>1</c:v>
                </c:pt>
                <c:pt idx="18">
                  <c:v>2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</c:numCache>
            </c:numRef>
          </c:xVal>
          <c:yVal>
            <c:numRef>
              <c:f>'data for 3rd regress'!$I$4:$I$25</c:f>
              <c:numCache>
                <c:formatCode>General</c:formatCode>
                <c:ptCount val="22"/>
                <c:pt idx="0">
                  <c:v>1044</c:v>
                </c:pt>
                <c:pt idx="1">
                  <c:v>1050</c:v>
                </c:pt>
                <c:pt idx="2">
                  <c:v>1077</c:v>
                </c:pt>
                <c:pt idx="3">
                  <c:v>1434</c:v>
                </c:pt>
                <c:pt idx="4">
                  <c:v>996</c:v>
                </c:pt>
                <c:pt idx="5">
                  <c:v>972</c:v>
                </c:pt>
                <c:pt idx="6">
                  <c:v>1173</c:v>
                </c:pt>
                <c:pt idx="7">
                  <c:v>1191</c:v>
                </c:pt>
                <c:pt idx="8">
                  <c:v>1176</c:v>
                </c:pt>
                <c:pt idx="9">
                  <c:v>1290</c:v>
                </c:pt>
                <c:pt idx="10">
                  <c:v>897</c:v>
                </c:pt>
                <c:pt idx="11">
                  <c:v>1356</c:v>
                </c:pt>
                <c:pt idx="12">
                  <c:v>1215</c:v>
                </c:pt>
                <c:pt idx="13">
                  <c:v>984</c:v>
                </c:pt>
                <c:pt idx="14">
                  <c:v>1416</c:v>
                </c:pt>
                <c:pt idx="15">
                  <c:v>717</c:v>
                </c:pt>
                <c:pt idx="16">
                  <c:v>1110</c:v>
                </c:pt>
                <c:pt idx="17">
                  <c:v>1287</c:v>
                </c:pt>
                <c:pt idx="18">
                  <c:v>1206</c:v>
                </c:pt>
                <c:pt idx="19">
                  <c:v>1314</c:v>
                </c:pt>
                <c:pt idx="20">
                  <c:v>1290</c:v>
                </c:pt>
                <c:pt idx="21">
                  <c:v>1209</c:v>
                </c:pt>
              </c:numCache>
            </c:numRef>
          </c:yVal>
          <c:smooth val="0"/>
        </c:ser>
        <c:ser>
          <c:idx val="1"/>
          <c:order val="1"/>
          <c:tx>
            <c:v>Predicted viscosity</c:v>
          </c:tx>
          <c:spPr>
            <a:ln w="28575">
              <a:noFill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xVal>
            <c:numRef>
              <c:f>'data for 3rd regress'!$A$4:$A$25</c:f>
              <c:numCache>
                <c:formatCode>General</c:formatCode>
                <c:ptCount val="22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2</c:v>
                </c:pt>
                <c:pt idx="13">
                  <c:v>2</c:v>
                </c:pt>
                <c:pt idx="14">
                  <c:v>1</c:v>
                </c:pt>
                <c:pt idx="15">
                  <c:v>2</c:v>
                </c:pt>
                <c:pt idx="16">
                  <c:v>2</c:v>
                </c:pt>
                <c:pt idx="17">
                  <c:v>1</c:v>
                </c:pt>
                <c:pt idx="18">
                  <c:v>2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</c:numCache>
            </c:numRef>
          </c:xVal>
          <c:yVal>
            <c:numRef>
              <c:f>'3rd regress'!$B$32:$B$53</c:f>
              <c:numCache>
                <c:formatCode>General</c:formatCode>
                <c:ptCount val="22"/>
                <c:pt idx="0">
                  <c:v>1035.897186479287</c:v>
                </c:pt>
                <c:pt idx="1">
                  <c:v>1035.897186479287</c:v>
                </c:pt>
                <c:pt idx="2">
                  <c:v>1035.897186479287</c:v>
                </c:pt>
                <c:pt idx="3">
                  <c:v>1400.0054962670317</c:v>
                </c:pt>
                <c:pt idx="4">
                  <c:v>947.16632016939786</c:v>
                </c:pt>
                <c:pt idx="5">
                  <c:v>947.16632016939786</c:v>
                </c:pt>
                <c:pt idx="6">
                  <c:v>1188.0408270858618</c:v>
                </c:pt>
                <c:pt idx="7">
                  <c:v>1188.0408270858618</c:v>
                </c:pt>
                <c:pt idx="8">
                  <c:v>1209.9415202067285</c:v>
                </c:pt>
                <c:pt idx="9">
                  <c:v>1283.8123464434211</c:v>
                </c:pt>
                <c:pt idx="10">
                  <c:v>947.16632016939786</c:v>
                </c:pt>
                <c:pt idx="11">
                  <c:v>1404.6151060413101</c:v>
                </c:pt>
                <c:pt idx="12">
                  <c:v>1192.3718495623107</c:v>
                </c:pt>
                <c:pt idx="13">
                  <c:v>1035.897186479287</c:v>
                </c:pt>
                <c:pt idx="14">
                  <c:v>1400.0054962670317</c:v>
                </c:pt>
                <c:pt idx="15">
                  <c:v>748.4758409645043</c:v>
                </c:pt>
                <c:pt idx="16">
                  <c:v>1072.4343897927283</c:v>
                </c:pt>
                <c:pt idx="17">
                  <c:v>1292.4990037956786</c:v>
                </c:pt>
                <c:pt idx="18">
                  <c:v>1200.1059993848564</c:v>
                </c:pt>
                <c:pt idx="19">
                  <c:v>1305.8986412585514</c:v>
                </c:pt>
                <c:pt idx="20">
                  <c:v>1305.8986412585514</c:v>
                </c:pt>
                <c:pt idx="21">
                  <c:v>1226.7663081602298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0510720"/>
        <c:axId val="140517376"/>
      </c:scatterChart>
      <c:valAx>
        <c:axId val="1405107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binder</a:t>
                </a:r>
              </a:p>
            </c:rich>
          </c:tx>
          <c:layout>
            <c:manualLayout>
              <c:xMode val="edge"/>
              <c:yMode val="edge"/>
              <c:x val="0.34635498687664046"/>
              <c:y val="0.777782075486178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th-TH"/>
          </a:p>
        </c:txPr>
        <c:crossAx val="140517376"/>
        <c:crosses val="autoZero"/>
        <c:crossBetween val="midCat"/>
      </c:valAx>
      <c:valAx>
        <c:axId val="14051737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viscosity</a:t>
                </a:r>
              </a:p>
            </c:rich>
          </c:tx>
          <c:layout>
            <c:manualLayout>
              <c:xMode val="edge"/>
              <c:yMode val="edge"/>
              <c:x val="4.1666666666666664E-2"/>
              <c:y val="0.3099433623428650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th-TH"/>
          </a:p>
        </c:txPr>
        <c:crossAx val="140510720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64323080708661418"/>
          <c:y val="0.47953461957606175"/>
          <c:w val="0.97916912729658789"/>
          <c:h val="0.7309978357968411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th-TH"/>
    </a:p>
  </c:txPr>
  <c:printSettings>
    <c:headerFooter alignWithMargins="0"/>
    <c:pageMargins b="1" l="0.75" r="0.75" t="1" header="0.5" footer="0.5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press Line Fit  Plot</a:t>
            </a:r>
          </a:p>
        </c:rich>
      </c:tx>
      <c:layout>
        <c:manualLayout>
          <c:xMode val="edge"/>
          <c:yMode val="edge"/>
          <c:x val="0.30989665354330709"/>
          <c:y val="4.678362573099414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572968986432358"/>
          <c:y val="0.35672718342918169"/>
          <c:w val="0.37760512696616355"/>
          <c:h val="0.23976745115731884"/>
        </c:manualLayout>
      </c:layout>
      <c:scatterChart>
        <c:scatterStyle val="lineMarker"/>
        <c:varyColors val="0"/>
        <c:ser>
          <c:idx val="0"/>
          <c:order val="0"/>
          <c:tx>
            <c:v>viscosity</c:v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'data for 3rd regress'!$B$4:$B$25</c:f>
              <c:numCache>
                <c:formatCode>General</c:formatCode>
                <c:ptCount val="22"/>
                <c:pt idx="0">
                  <c:v>180</c:v>
                </c:pt>
                <c:pt idx="1">
                  <c:v>180</c:v>
                </c:pt>
                <c:pt idx="2">
                  <c:v>180</c:v>
                </c:pt>
                <c:pt idx="3">
                  <c:v>180</c:v>
                </c:pt>
                <c:pt idx="4">
                  <c:v>30</c:v>
                </c:pt>
                <c:pt idx="5">
                  <c:v>30</c:v>
                </c:pt>
                <c:pt idx="6">
                  <c:v>80</c:v>
                </c:pt>
                <c:pt idx="7">
                  <c:v>80</c:v>
                </c:pt>
                <c:pt idx="8">
                  <c:v>180</c:v>
                </c:pt>
                <c:pt idx="9">
                  <c:v>130</c:v>
                </c:pt>
                <c:pt idx="10">
                  <c:v>30</c:v>
                </c:pt>
                <c:pt idx="11">
                  <c:v>180</c:v>
                </c:pt>
                <c:pt idx="12">
                  <c:v>180</c:v>
                </c:pt>
                <c:pt idx="13">
                  <c:v>180</c:v>
                </c:pt>
                <c:pt idx="14">
                  <c:v>180</c:v>
                </c:pt>
                <c:pt idx="15">
                  <c:v>30</c:v>
                </c:pt>
                <c:pt idx="16">
                  <c:v>30</c:v>
                </c:pt>
                <c:pt idx="17">
                  <c:v>180</c:v>
                </c:pt>
                <c:pt idx="18">
                  <c:v>130</c:v>
                </c:pt>
                <c:pt idx="19">
                  <c:v>30</c:v>
                </c:pt>
                <c:pt idx="20">
                  <c:v>30</c:v>
                </c:pt>
                <c:pt idx="21">
                  <c:v>30</c:v>
                </c:pt>
              </c:numCache>
            </c:numRef>
          </c:xVal>
          <c:yVal>
            <c:numRef>
              <c:f>'data for 3rd regress'!$I$4:$I$25</c:f>
              <c:numCache>
                <c:formatCode>General</c:formatCode>
                <c:ptCount val="22"/>
                <c:pt idx="0">
                  <c:v>1044</c:v>
                </c:pt>
                <c:pt idx="1">
                  <c:v>1050</c:v>
                </c:pt>
                <c:pt idx="2">
                  <c:v>1077</c:v>
                </c:pt>
                <c:pt idx="3">
                  <c:v>1434</c:v>
                </c:pt>
                <c:pt idx="4">
                  <c:v>996</c:v>
                </c:pt>
                <c:pt idx="5">
                  <c:v>972</c:v>
                </c:pt>
                <c:pt idx="6">
                  <c:v>1173</c:v>
                </c:pt>
                <c:pt idx="7">
                  <c:v>1191</c:v>
                </c:pt>
                <c:pt idx="8">
                  <c:v>1176</c:v>
                </c:pt>
                <c:pt idx="9">
                  <c:v>1290</c:v>
                </c:pt>
                <c:pt idx="10">
                  <c:v>897</c:v>
                </c:pt>
                <c:pt idx="11">
                  <c:v>1356</c:v>
                </c:pt>
                <c:pt idx="12">
                  <c:v>1215</c:v>
                </c:pt>
                <c:pt idx="13">
                  <c:v>984</c:v>
                </c:pt>
                <c:pt idx="14">
                  <c:v>1416</c:v>
                </c:pt>
                <c:pt idx="15">
                  <c:v>717</c:v>
                </c:pt>
                <c:pt idx="16">
                  <c:v>1110</c:v>
                </c:pt>
                <c:pt idx="17">
                  <c:v>1287</c:v>
                </c:pt>
                <c:pt idx="18">
                  <c:v>1206</c:v>
                </c:pt>
                <c:pt idx="19">
                  <c:v>1314</c:v>
                </c:pt>
                <c:pt idx="20">
                  <c:v>1290</c:v>
                </c:pt>
                <c:pt idx="21">
                  <c:v>1209</c:v>
                </c:pt>
              </c:numCache>
            </c:numRef>
          </c:yVal>
          <c:smooth val="0"/>
        </c:ser>
        <c:ser>
          <c:idx val="1"/>
          <c:order val="1"/>
          <c:tx>
            <c:v>Predicted viscosity</c:v>
          </c:tx>
          <c:spPr>
            <a:ln w="28575">
              <a:noFill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xVal>
            <c:numRef>
              <c:f>'data for 3rd regress'!$B$4:$B$25</c:f>
              <c:numCache>
                <c:formatCode>General</c:formatCode>
                <c:ptCount val="22"/>
                <c:pt idx="0">
                  <c:v>180</c:v>
                </c:pt>
                <c:pt idx="1">
                  <c:v>180</c:v>
                </c:pt>
                <c:pt idx="2">
                  <c:v>180</c:v>
                </c:pt>
                <c:pt idx="3">
                  <c:v>180</c:v>
                </c:pt>
                <c:pt idx="4">
                  <c:v>30</c:v>
                </c:pt>
                <c:pt idx="5">
                  <c:v>30</c:v>
                </c:pt>
                <c:pt idx="6">
                  <c:v>80</c:v>
                </c:pt>
                <c:pt idx="7">
                  <c:v>80</c:v>
                </c:pt>
                <c:pt idx="8">
                  <c:v>180</c:v>
                </c:pt>
                <c:pt idx="9">
                  <c:v>130</c:v>
                </c:pt>
                <c:pt idx="10">
                  <c:v>30</c:v>
                </c:pt>
                <c:pt idx="11">
                  <c:v>180</c:v>
                </c:pt>
                <c:pt idx="12">
                  <c:v>180</c:v>
                </c:pt>
                <c:pt idx="13">
                  <c:v>180</c:v>
                </c:pt>
                <c:pt idx="14">
                  <c:v>180</c:v>
                </c:pt>
                <c:pt idx="15">
                  <c:v>30</c:v>
                </c:pt>
                <c:pt idx="16">
                  <c:v>30</c:v>
                </c:pt>
                <c:pt idx="17">
                  <c:v>180</c:v>
                </c:pt>
                <c:pt idx="18">
                  <c:v>130</c:v>
                </c:pt>
                <c:pt idx="19">
                  <c:v>30</c:v>
                </c:pt>
                <c:pt idx="20">
                  <c:v>30</c:v>
                </c:pt>
                <c:pt idx="21">
                  <c:v>30</c:v>
                </c:pt>
              </c:numCache>
            </c:numRef>
          </c:xVal>
          <c:yVal>
            <c:numRef>
              <c:f>'3rd regress'!$B$32:$B$53</c:f>
              <c:numCache>
                <c:formatCode>General</c:formatCode>
                <c:ptCount val="22"/>
                <c:pt idx="0">
                  <c:v>1035.897186479287</c:v>
                </c:pt>
                <c:pt idx="1">
                  <c:v>1035.897186479287</c:v>
                </c:pt>
                <c:pt idx="2">
                  <c:v>1035.897186479287</c:v>
                </c:pt>
                <c:pt idx="3">
                  <c:v>1400.0054962670317</c:v>
                </c:pt>
                <c:pt idx="4">
                  <c:v>947.16632016939786</c:v>
                </c:pt>
                <c:pt idx="5">
                  <c:v>947.16632016939786</c:v>
                </c:pt>
                <c:pt idx="6">
                  <c:v>1188.0408270858618</c:v>
                </c:pt>
                <c:pt idx="7">
                  <c:v>1188.0408270858618</c:v>
                </c:pt>
                <c:pt idx="8">
                  <c:v>1209.9415202067285</c:v>
                </c:pt>
                <c:pt idx="9">
                  <c:v>1283.8123464434211</c:v>
                </c:pt>
                <c:pt idx="10">
                  <c:v>947.16632016939786</c:v>
                </c:pt>
                <c:pt idx="11">
                  <c:v>1404.6151060413101</c:v>
                </c:pt>
                <c:pt idx="12">
                  <c:v>1192.3718495623107</c:v>
                </c:pt>
                <c:pt idx="13">
                  <c:v>1035.897186479287</c:v>
                </c:pt>
                <c:pt idx="14">
                  <c:v>1400.0054962670317</c:v>
                </c:pt>
                <c:pt idx="15">
                  <c:v>748.4758409645043</c:v>
                </c:pt>
                <c:pt idx="16">
                  <c:v>1072.4343897927283</c:v>
                </c:pt>
                <c:pt idx="17">
                  <c:v>1292.4990037956786</c:v>
                </c:pt>
                <c:pt idx="18">
                  <c:v>1200.1059993848564</c:v>
                </c:pt>
                <c:pt idx="19">
                  <c:v>1305.8986412585514</c:v>
                </c:pt>
                <c:pt idx="20">
                  <c:v>1305.8986412585514</c:v>
                </c:pt>
                <c:pt idx="21">
                  <c:v>1226.7663081602298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0555008"/>
        <c:axId val="140557312"/>
      </c:scatterChart>
      <c:valAx>
        <c:axId val="1405550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press</a:t>
                </a:r>
              </a:p>
            </c:rich>
          </c:tx>
          <c:layout>
            <c:manualLayout>
              <c:xMode val="edge"/>
              <c:yMode val="edge"/>
              <c:x val="0.34635498687664046"/>
              <c:y val="0.777782075486178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th-TH"/>
          </a:p>
        </c:txPr>
        <c:crossAx val="140557312"/>
        <c:crosses val="autoZero"/>
        <c:crossBetween val="midCat"/>
      </c:valAx>
      <c:valAx>
        <c:axId val="14055731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viscosity</a:t>
                </a:r>
              </a:p>
            </c:rich>
          </c:tx>
          <c:layout>
            <c:manualLayout>
              <c:xMode val="edge"/>
              <c:yMode val="edge"/>
              <c:x val="4.1666666666666664E-2"/>
              <c:y val="0.3099433623428650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th-TH"/>
          </a:p>
        </c:txPr>
        <c:crossAx val="140555008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64323080708661418"/>
          <c:y val="0.47953461957606175"/>
          <c:w val="0.97916912729658789"/>
          <c:h val="0.7309978357968411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th-TH"/>
    </a:p>
  </c:txPr>
  <c:printSettings>
    <c:headerFooter alignWithMargins="0"/>
    <c:pageMargins b="1" l="0.75" r="0.75" t="1" header="0.5" footer="0.5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temp Line Fit  Plot</a:t>
            </a:r>
          </a:p>
        </c:rich>
      </c:tx>
      <c:layout>
        <c:manualLayout>
          <c:xMode val="edge"/>
          <c:yMode val="edge"/>
          <c:x val="0.31510498687664046"/>
          <c:y val="4.651162790697674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572968986432358"/>
          <c:y val="0.36046613958637919"/>
          <c:w val="0.37760512696616355"/>
          <c:h val="0.23837276972647656"/>
        </c:manualLayout>
      </c:layout>
      <c:scatterChart>
        <c:scatterStyle val="lineMarker"/>
        <c:varyColors val="0"/>
        <c:ser>
          <c:idx val="0"/>
          <c:order val="0"/>
          <c:tx>
            <c:v>viscosity</c:v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'data for 3rd regress'!$C$4:$C$25</c:f>
              <c:numCache>
                <c:formatCode>General</c:formatCode>
                <c:ptCount val="22"/>
                <c:pt idx="0">
                  <c:v>200</c:v>
                </c:pt>
                <c:pt idx="1">
                  <c:v>200</c:v>
                </c:pt>
                <c:pt idx="2">
                  <c:v>200</c:v>
                </c:pt>
                <c:pt idx="3">
                  <c:v>20</c:v>
                </c:pt>
                <c:pt idx="4">
                  <c:v>200</c:v>
                </c:pt>
                <c:pt idx="5">
                  <c:v>200</c:v>
                </c:pt>
                <c:pt idx="6">
                  <c:v>20</c:v>
                </c:pt>
                <c:pt idx="7">
                  <c:v>20</c:v>
                </c:pt>
                <c:pt idx="8">
                  <c:v>20</c:v>
                </c:pt>
                <c:pt idx="9">
                  <c:v>140</c:v>
                </c:pt>
                <c:pt idx="10">
                  <c:v>200</c:v>
                </c:pt>
                <c:pt idx="11">
                  <c:v>80</c:v>
                </c:pt>
                <c:pt idx="12">
                  <c:v>80</c:v>
                </c:pt>
                <c:pt idx="13">
                  <c:v>200</c:v>
                </c:pt>
                <c:pt idx="14">
                  <c:v>20</c:v>
                </c:pt>
                <c:pt idx="15">
                  <c:v>200</c:v>
                </c:pt>
                <c:pt idx="16">
                  <c:v>80</c:v>
                </c:pt>
                <c:pt idx="17">
                  <c:v>200</c:v>
                </c:pt>
                <c:pt idx="18">
                  <c:v>20</c:v>
                </c:pt>
                <c:pt idx="19">
                  <c:v>20</c:v>
                </c:pt>
                <c:pt idx="20">
                  <c:v>20</c:v>
                </c:pt>
                <c:pt idx="21">
                  <c:v>80</c:v>
                </c:pt>
              </c:numCache>
            </c:numRef>
          </c:xVal>
          <c:yVal>
            <c:numRef>
              <c:f>'data for 3rd regress'!$I$4:$I$25</c:f>
              <c:numCache>
                <c:formatCode>General</c:formatCode>
                <c:ptCount val="22"/>
                <c:pt idx="0">
                  <c:v>1044</c:v>
                </c:pt>
                <c:pt idx="1">
                  <c:v>1050</c:v>
                </c:pt>
                <c:pt idx="2">
                  <c:v>1077</c:v>
                </c:pt>
                <c:pt idx="3">
                  <c:v>1434</c:v>
                </c:pt>
                <c:pt idx="4">
                  <c:v>996</c:v>
                </c:pt>
                <c:pt idx="5">
                  <c:v>972</c:v>
                </c:pt>
                <c:pt idx="6">
                  <c:v>1173</c:v>
                </c:pt>
                <c:pt idx="7">
                  <c:v>1191</c:v>
                </c:pt>
                <c:pt idx="8">
                  <c:v>1176</c:v>
                </c:pt>
                <c:pt idx="9">
                  <c:v>1290</c:v>
                </c:pt>
                <c:pt idx="10">
                  <c:v>897</c:v>
                </c:pt>
                <c:pt idx="11">
                  <c:v>1356</c:v>
                </c:pt>
                <c:pt idx="12">
                  <c:v>1215</c:v>
                </c:pt>
                <c:pt idx="13">
                  <c:v>984</c:v>
                </c:pt>
                <c:pt idx="14">
                  <c:v>1416</c:v>
                </c:pt>
                <c:pt idx="15">
                  <c:v>717</c:v>
                </c:pt>
                <c:pt idx="16">
                  <c:v>1110</c:v>
                </c:pt>
                <c:pt idx="17">
                  <c:v>1287</c:v>
                </c:pt>
                <c:pt idx="18">
                  <c:v>1206</c:v>
                </c:pt>
                <c:pt idx="19">
                  <c:v>1314</c:v>
                </c:pt>
                <c:pt idx="20">
                  <c:v>1290</c:v>
                </c:pt>
                <c:pt idx="21">
                  <c:v>1209</c:v>
                </c:pt>
              </c:numCache>
            </c:numRef>
          </c:yVal>
          <c:smooth val="0"/>
        </c:ser>
        <c:ser>
          <c:idx val="1"/>
          <c:order val="1"/>
          <c:tx>
            <c:v>Predicted viscosity</c:v>
          </c:tx>
          <c:spPr>
            <a:ln w="28575">
              <a:noFill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xVal>
            <c:numRef>
              <c:f>'data for 3rd regress'!$C$4:$C$25</c:f>
              <c:numCache>
                <c:formatCode>General</c:formatCode>
                <c:ptCount val="22"/>
                <c:pt idx="0">
                  <c:v>200</c:v>
                </c:pt>
                <c:pt idx="1">
                  <c:v>200</c:v>
                </c:pt>
                <c:pt idx="2">
                  <c:v>200</c:v>
                </c:pt>
                <c:pt idx="3">
                  <c:v>20</c:v>
                </c:pt>
                <c:pt idx="4">
                  <c:v>200</c:v>
                </c:pt>
                <c:pt idx="5">
                  <c:v>200</c:v>
                </c:pt>
                <c:pt idx="6">
                  <c:v>20</c:v>
                </c:pt>
                <c:pt idx="7">
                  <c:v>20</c:v>
                </c:pt>
                <c:pt idx="8">
                  <c:v>20</c:v>
                </c:pt>
                <c:pt idx="9">
                  <c:v>140</c:v>
                </c:pt>
                <c:pt idx="10">
                  <c:v>200</c:v>
                </c:pt>
                <c:pt idx="11">
                  <c:v>80</c:v>
                </c:pt>
                <c:pt idx="12">
                  <c:v>80</c:v>
                </c:pt>
                <c:pt idx="13">
                  <c:v>200</c:v>
                </c:pt>
                <c:pt idx="14">
                  <c:v>20</c:v>
                </c:pt>
                <c:pt idx="15">
                  <c:v>200</c:v>
                </c:pt>
                <c:pt idx="16">
                  <c:v>80</c:v>
                </c:pt>
                <c:pt idx="17">
                  <c:v>200</c:v>
                </c:pt>
                <c:pt idx="18">
                  <c:v>20</c:v>
                </c:pt>
                <c:pt idx="19">
                  <c:v>20</c:v>
                </c:pt>
                <c:pt idx="20">
                  <c:v>20</c:v>
                </c:pt>
                <c:pt idx="21">
                  <c:v>80</c:v>
                </c:pt>
              </c:numCache>
            </c:numRef>
          </c:xVal>
          <c:yVal>
            <c:numRef>
              <c:f>'3rd regress'!$B$32:$B$53</c:f>
              <c:numCache>
                <c:formatCode>General</c:formatCode>
                <c:ptCount val="22"/>
                <c:pt idx="0">
                  <c:v>1035.897186479287</c:v>
                </c:pt>
                <c:pt idx="1">
                  <c:v>1035.897186479287</c:v>
                </c:pt>
                <c:pt idx="2">
                  <c:v>1035.897186479287</c:v>
                </c:pt>
                <c:pt idx="3">
                  <c:v>1400.0054962670317</c:v>
                </c:pt>
                <c:pt idx="4">
                  <c:v>947.16632016939786</c:v>
                </c:pt>
                <c:pt idx="5">
                  <c:v>947.16632016939786</c:v>
                </c:pt>
                <c:pt idx="6">
                  <c:v>1188.0408270858618</c:v>
                </c:pt>
                <c:pt idx="7">
                  <c:v>1188.0408270858618</c:v>
                </c:pt>
                <c:pt idx="8">
                  <c:v>1209.9415202067285</c:v>
                </c:pt>
                <c:pt idx="9">
                  <c:v>1283.8123464434211</c:v>
                </c:pt>
                <c:pt idx="10">
                  <c:v>947.16632016939786</c:v>
                </c:pt>
                <c:pt idx="11">
                  <c:v>1404.6151060413101</c:v>
                </c:pt>
                <c:pt idx="12">
                  <c:v>1192.3718495623107</c:v>
                </c:pt>
                <c:pt idx="13">
                  <c:v>1035.897186479287</c:v>
                </c:pt>
                <c:pt idx="14">
                  <c:v>1400.0054962670317</c:v>
                </c:pt>
                <c:pt idx="15">
                  <c:v>748.4758409645043</c:v>
                </c:pt>
                <c:pt idx="16">
                  <c:v>1072.4343897927283</c:v>
                </c:pt>
                <c:pt idx="17">
                  <c:v>1292.4990037956786</c:v>
                </c:pt>
                <c:pt idx="18">
                  <c:v>1200.1059993848564</c:v>
                </c:pt>
                <c:pt idx="19">
                  <c:v>1305.8986412585514</c:v>
                </c:pt>
                <c:pt idx="20">
                  <c:v>1305.8986412585514</c:v>
                </c:pt>
                <c:pt idx="21">
                  <c:v>1226.7663081602298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0726272"/>
        <c:axId val="140728576"/>
      </c:scatterChart>
      <c:valAx>
        <c:axId val="1407262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temp</a:t>
                </a:r>
              </a:p>
            </c:rich>
          </c:tx>
          <c:layout>
            <c:manualLayout>
              <c:xMode val="edge"/>
              <c:yMode val="edge"/>
              <c:x val="0.34635498687664046"/>
              <c:y val="0.7790722089971311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th-TH"/>
          </a:p>
        </c:txPr>
        <c:crossAx val="140728576"/>
        <c:crosses val="autoZero"/>
        <c:crossBetween val="midCat"/>
      </c:valAx>
      <c:valAx>
        <c:axId val="14072857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viscosity</a:t>
                </a:r>
              </a:p>
            </c:rich>
          </c:tx>
          <c:layout>
            <c:manualLayout>
              <c:xMode val="edge"/>
              <c:yMode val="edge"/>
              <c:x val="4.1666666666666664E-2"/>
              <c:y val="0.3139540987609106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th-TH"/>
          </a:p>
        </c:txPr>
        <c:crossAx val="140726272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64323080708661418"/>
          <c:y val="0.48255936031251906"/>
          <c:w val="0.97916912729658789"/>
          <c:h val="0.7325599707013367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th-TH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binder  Residual Plot</a:t>
            </a:r>
          </a:p>
        </c:rich>
      </c:tx>
      <c:layout>
        <c:manualLayout>
          <c:xMode val="edge"/>
          <c:yMode val="edge"/>
          <c:x val="0.28645915354330709"/>
          <c:y val="4.624277456647398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9791716999605813"/>
          <c:y val="0.3583815028901734"/>
          <c:w val="0.7369810409063744"/>
          <c:h val="0.3583815028901734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'data for 3rd regress'!$K$4:$K$25</c:f>
              <c:numCache>
                <c:formatCode>General</c:formatCode>
                <c:ptCount val="22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2</c:v>
                </c:pt>
                <c:pt idx="13">
                  <c:v>2</c:v>
                </c:pt>
                <c:pt idx="14">
                  <c:v>1</c:v>
                </c:pt>
                <c:pt idx="15">
                  <c:v>2</c:v>
                </c:pt>
                <c:pt idx="16">
                  <c:v>2</c:v>
                </c:pt>
                <c:pt idx="17">
                  <c:v>1</c:v>
                </c:pt>
                <c:pt idx="18">
                  <c:v>2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</c:numCache>
            </c:numRef>
          </c:xVal>
          <c:yVal>
            <c:numRef>
              <c:f>'4th regress'!$C$27:$C$48</c:f>
              <c:numCache>
                <c:formatCode>General</c:formatCode>
                <c:ptCount val="22"/>
                <c:pt idx="0">
                  <c:v>-4.2961613034167385</c:v>
                </c:pt>
                <c:pt idx="1">
                  <c:v>1.7038386965832615</c:v>
                </c:pt>
                <c:pt idx="2">
                  <c:v>28.703838696583261</c:v>
                </c:pt>
                <c:pt idx="3">
                  <c:v>65.307099726019715</c:v>
                </c:pt>
                <c:pt idx="4">
                  <c:v>55.507277390215449</c:v>
                </c:pt>
                <c:pt idx="5">
                  <c:v>31.507277390215449</c:v>
                </c:pt>
                <c:pt idx="6">
                  <c:v>11.291888154243679</c:v>
                </c:pt>
                <c:pt idx="7">
                  <c:v>29.291888154243679</c:v>
                </c:pt>
                <c:pt idx="8">
                  <c:v>-5.3823760408722592</c:v>
                </c:pt>
                <c:pt idx="9">
                  <c:v>-3.2559769233769202</c:v>
                </c:pt>
                <c:pt idx="10">
                  <c:v>-43.492722609784551</c:v>
                </c:pt>
                <c:pt idx="11">
                  <c:v>-50.477973185434848</c:v>
                </c:pt>
                <c:pt idx="12">
                  <c:v>-4.1674489523268221</c:v>
                </c:pt>
                <c:pt idx="13">
                  <c:v>-64.296161303416739</c:v>
                </c:pt>
                <c:pt idx="14">
                  <c:v>47.307099726019715</c:v>
                </c:pt>
                <c:pt idx="15">
                  <c:v>-36.182198376676524</c:v>
                </c:pt>
                <c:pt idx="16">
                  <c:v>8.8781362183692636</c:v>
                </c:pt>
                <c:pt idx="17">
                  <c:v>51.393314463475235</c:v>
                </c:pt>
                <c:pt idx="18">
                  <c:v>34.45475605668571</c:v>
                </c:pt>
                <c:pt idx="19">
                  <c:v>-25.181503981306378</c:v>
                </c:pt>
                <c:pt idx="20">
                  <c:v>-49.181503981306378</c:v>
                </c:pt>
                <c:pt idx="21">
                  <c:v>-79.432388014738763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7582464"/>
        <c:axId val="137589120"/>
      </c:scatterChart>
      <c:valAx>
        <c:axId val="1375824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binder</a:t>
                </a:r>
              </a:p>
            </c:rich>
          </c:tx>
          <c:layout>
            <c:manualLayout>
              <c:xMode val="edge"/>
              <c:yMode val="edge"/>
              <c:x val="0.50781386701662301"/>
              <c:y val="0.7803468208092485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th-TH"/>
          </a:p>
        </c:txPr>
        <c:crossAx val="137589120"/>
        <c:crosses val="autoZero"/>
        <c:crossBetween val="midCat"/>
      </c:valAx>
      <c:valAx>
        <c:axId val="13758912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Residuals</a:t>
                </a:r>
              </a:p>
            </c:rich>
          </c:tx>
          <c:layout>
            <c:manualLayout>
              <c:xMode val="edge"/>
              <c:yMode val="edge"/>
              <c:x val="4.1666666666666664E-2"/>
              <c:y val="0.3468208092485549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th-TH"/>
          </a:p>
        </c:txPr>
        <c:crossAx val="137582464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th-TH"/>
    </a:p>
  </c:txPr>
  <c:printSettings>
    <c:headerFooter alignWithMargins="0"/>
    <c:pageMargins b="1" l="0.75" r="0.75" t="1" header="0.5" footer="0.5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press2 Line Fit  Plot</a:t>
            </a:r>
          </a:p>
        </c:rich>
      </c:tx>
      <c:layout>
        <c:manualLayout>
          <c:xMode val="edge"/>
          <c:yMode val="edge"/>
          <c:x val="0.29687582020997377"/>
          <c:y val="4.651162790697674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572968986432358"/>
          <c:y val="0.36046613958637919"/>
          <c:w val="0.35937591394021084"/>
          <c:h val="0.23837276972647656"/>
        </c:manualLayout>
      </c:layout>
      <c:scatterChart>
        <c:scatterStyle val="lineMarker"/>
        <c:varyColors val="0"/>
        <c:ser>
          <c:idx val="0"/>
          <c:order val="0"/>
          <c:tx>
            <c:v>viscosity</c:v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'data for 3rd regress'!$D$4:$D$25</c:f>
              <c:numCache>
                <c:formatCode>General</c:formatCode>
                <c:ptCount val="22"/>
                <c:pt idx="0">
                  <c:v>32400</c:v>
                </c:pt>
                <c:pt idx="1">
                  <c:v>32400</c:v>
                </c:pt>
                <c:pt idx="2">
                  <c:v>32400</c:v>
                </c:pt>
                <c:pt idx="3">
                  <c:v>32400</c:v>
                </c:pt>
                <c:pt idx="4">
                  <c:v>900</c:v>
                </c:pt>
                <c:pt idx="5">
                  <c:v>900</c:v>
                </c:pt>
                <c:pt idx="6">
                  <c:v>6400</c:v>
                </c:pt>
                <c:pt idx="7">
                  <c:v>6400</c:v>
                </c:pt>
                <c:pt idx="8">
                  <c:v>32400</c:v>
                </c:pt>
                <c:pt idx="9">
                  <c:v>16900</c:v>
                </c:pt>
                <c:pt idx="10">
                  <c:v>900</c:v>
                </c:pt>
                <c:pt idx="11">
                  <c:v>32400</c:v>
                </c:pt>
                <c:pt idx="12">
                  <c:v>32400</c:v>
                </c:pt>
                <c:pt idx="13">
                  <c:v>32400</c:v>
                </c:pt>
                <c:pt idx="14">
                  <c:v>32400</c:v>
                </c:pt>
                <c:pt idx="15">
                  <c:v>900</c:v>
                </c:pt>
                <c:pt idx="16">
                  <c:v>900</c:v>
                </c:pt>
                <c:pt idx="17">
                  <c:v>32400</c:v>
                </c:pt>
                <c:pt idx="18">
                  <c:v>16900</c:v>
                </c:pt>
                <c:pt idx="19">
                  <c:v>900</c:v>
                </c:pt>
                <c:pt idx="20">
                  <c:v>900</c:v>
                </c:pt>
                <c:pt idx="21">
                  <c:v>900</c:v>
                </c:pt>
              </c:numCache>
            </c:numRef>
          </c:xVal>
          <c:yVal>
            <c:numRef>
              <c:f>'data for 3rd regress'!$I$4:$I$25</c:f>
              <c:numCache>
                <c:formatCode>General</c:formatCode>
                <c:ptCount val="22"/>
                <c:pt idx="0">
                  <c:v>1044</c:v>
                </c:pt>
                <c:pt idx="1">
                  <c:v>1050</c:v>
                </c:pt>
                <c:pt idx="2">
                  <c:v>1077</c:v>
                </c:pt>
                <c:pt idx="3">
                  <c:v>1434</c:v>
                </c:pt>
                <c:pt idx="4">
                  <c:v>996</c:v>
                </c:pt>
                <c:pt idx="5">
                  <c:v>972</c:v>
                </c:pt>
                <c:pt idx="6">
                  <c:v>1173</c:v>
                </c:pt>
                <c:pt idx="7">
                  <c:v>1191</c:v>
                </c:pt>
                <c:pt idx="8">
                  <c:v>1176</c:v>
                </c:pt>
                <c:pt idx="9">
                  <c:v>1290</c:v>
                </c:pt>
                <c:pt idx="10">
                  <c:v>897</c:v>
                </c:pt>
                <c:pt idx="11">
                  <c:v>1356</c:v>
                </c:pt>
                <c:pt idx="12">
                  <c:v>1215</c:v>
                </c:pt>
                <c:pt idx="13">
                  <c:v>984</c:v>
                </c:pt>
                <c:pt idx="14">
                  <c:v>1416</c:v>
                </c:pt>
                <c:pt idx="15">
                  <c:v>717</c:v>
                </c:pt>
                <c:pt idx="16">
                  <c:v>1110</c:v>
                </c:pt>
                <c:pt idx="17">
                  <c:v>1287</c:v>
                </c:pt>
                <c:pt idx="18">
                  <c:v>1206</c:v>
                </c:pt>
                <c:pt idx="19">
                  <c:v>1314</c:v>
                </c:pt>
                <c:pt idx="20">
                  <c:v>1290</c:v>
                </c:pt>
                <c:pt idx="21">
                  <c:v>1209</c:v>
                </c:pt>
              </c:numCache>
            </c:numRef>
          </c:yVal>
          <c:smooth val="0"/>
        </c:ser>
        <c:ser>
          <c:idx val="1"/>
          <c:order val="1"/>
          <c:tx>
            <c:v>Predicted viscosity</c:v>
          </c:tx>
          <c:spPr>
            <a:ln w="28575">
              <a:noFill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xVal>
            <c:numRef>
              <c:f>'data for 3rd regress'!$D$4:$D$25</c:f>
              <c:numCache>
                <c:formatCode>General</c:formatCode>
                <c:ptCount val="22"/>
                <c:pt idx="0">
                  <c:v>32400</c:v>
                </c:pt>
                <c:pt idx="1">
                  <c:v>32400</c:v>
                </c:pt>
                <c:pt idx="2">
                  <c:v>32400</c:v>
                </c:pt>
                <c:pt idx="3">
                  <c:v>32400</c:v>
                </c:pt>
                <c:pt idx="4">
                  <c:v>900</c:v>
                </c:pt>
                <c:pt idx="5">
                  <c:v>900</c:v>
                </c:pt>
                <c:pt idx="6">
                  <c:v>6400</c:v>
                </c:pt>
                <c:pt idx="7">
                  <c:v>6400</c:v>
                </c:pt>
                <c:pt idx="8">
                  <c:v>32400</c:v>
                </c:pt>
                <c:pt idx="9">
                  <c:v>16900</c:v>
                </c:pt>
                <c:pt idx="10">
                  <c:v>900</c:v>
                </c:pt>
                <c:pt idx="11">
                  <c:v>32400</c:v>
                </c:pt>
                <c:pt idx="12">
                  <c:v>32400</c:v>
                </c:pt>
                <c:pt idx="13">
                  <c:v>32400</c:v>
                </c:pt>
                <c:pt idx="14">
                  <c:v>32400</c:v>
                </c:pt>
                <c:pt idx="15">
                  <c:v>900</c:v>
                </c:pt>
                <c:pt idx="16">
                  <c:v>900</c:v>
                </c:pt>
                <c:pt idx="17">
                  <c:v>32400</c:v>
                </c:pt>
                <c:pt idx="18">
                  <c:v>16900</c:v>
                </c:pt>
                <c:pt idx="19">
                  <c:v>900</c:v>
                </c:pt>
                <c:pt idx="20">
                  <c:v>900</c:v>
                </c:pt>
                <c:pt idx="21">
                  <c:v>900</c:v>
                </c:pt>
              </c:numCache>
            </c:numRef>
          </c:xVal>
          <c:yVal>
            <c:numRef>
              <c:f>'3rd regress'!$B$32:$B$53</c:f>
              <c:numCache>
                <c:formatCode>General</c:formatCode>
                <c:ptCount val="22"/>
                <c:pt idx="0">
                  <c:v>1035.897186479287</c:v>
                </c:pt>
                <c:pt idx="1">
                  <c:v>1035.897186479287</c:v>
                </c:pt>
                <c:pt idx="2">
                  <c:v>1035.897186479287</c:v>
                </c:pt>
                <c:pt idx="3">
                  <c:v>1400.0054962670317</c:v>
                </c:pt>
                <c:pt idx="4">
                  <c:v>947.16632016939786</c:v>
                </c:pt>
                <c:pt idx="5">
                  <c:v>947.16632016939786</c:v>
                </c:pt>
                <c:pt idx="6">
                  <c:v>1188.0408270858618</c:v>
                </c:pt>
                <c:pt idx="7">
                  <c:v>1188.0408270858618</c:v>
                </c:pt>
                <c:pt idx="8">
                  <c:v>1209.9415202067285</c:v>
                </c:pt>
                <c:pt idx="9">
                  <c:v>1283.8123464434211</c:v>
                </c:pt>
                <c:pt idx="10">
                  <c:v>947.16632016939786</c:v>
                </c:pt>
                <c:pt idx="11">
                  <c:v>1404.6151060413101</c:v>
                </c:pt>
                <c:pt idx="12">
                  <c:v>1192.3718495623107</c:v>
                </c:pt>
                <c:pt idx="13">
                  <c:v>1035.897186479287</c:v>
                </c:pt>
                <c:pt idx="14">
                  <c:v>1400.0054962670317</c:v>
                </c:pt>
                <c:pt idx="15">
                  <c:v>748.4758409645043</c:v>
                </c:pt>
                <c:pt idx="16">
                  <c:v>1072.4343897927283</c:v>
                </c:pt>
                <c:pt idx="17">
                  <c:v>1292.4990037956786</c:v>
                </c:pt>
                <c:pt idx="18">
                  <c:v>1200.1059993848564</c:v>
                </c:pt>
                <c:pt idx="19">
                  <c:v>1305.8986412585514</c:v>
                </c:pt>
                <c:pt idx="20">
                  <c:v>1305.8986412585514</c:v>
                </c:pt>
                <c:pt idx="21">
                  <c:v>1226.7663081602298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0778496"/>
        <c:axId val="140781056"/>
      </c:scatterChart>
      <c:valAx>
        <c:axId val="1407784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press2</a:t>
                </a:r>
              </a:p>
            </c:rich>
          </c:tx>
          <c:layout>
            <c:manualLayout>
              <c:xMode val="edge"/>
              <c:yMode val="edge"/>
              <c:x val="0.32812582020997377"/>
              <c:y val="0.7790722089971311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th-TH"/>
          </a:p>
        </c:txPr>
        <c:crossAx val="140781056"/>
        <c:crosses val="autoZero"/>
        <c:crossBetween val="midCat"/>
      </c:valAx>
      <c:valAx>
        <c:axId val="14078105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viscosity</a:t>
                </a:r>
              </a:p>
            </c:rich>
          </c:tx>
          <c:layout>
            <c:manualLayout>
              <c:xMode val="edge"/>
              <c:yMode val="edge"/>
              <c:x val="4.1666666666666664E-2"/>
              <c:y val="0.3139540987609106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th-TH"/>
          </a:p>
        </c:txPr>
        <c:crossAx val="140778496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64323080708661418"/>
          <c:y val="0.48255936031251906"/>
          <c:w val="0.97916912729658789"/>
          <c:h val="0.7325599707013367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th-TH"/>
    </a:p>
  </c:txPr>
  <c:printSettings>
    <c:headerFooter alignWithMargins="0"/>
    <c:pageMargins b="1" l="0.75" r="0.75" t="1" header="0.5" footer="0.5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temp2 Line Fit  Plot</a:t>
            </a:r>
          </a:p>
        </c:rich>
      </c:tx>
      <c:layout>
        <c:manualLayout>
          <c:xMode val="edge"/>
          <c:yMode val="edge"/>
          <c:x val="0.30468832020997377"/>
          <c:y val="4.651162790697674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572968986432358"/>
          <c:y val="0.36046613958637919"/>
          <c:w val="0.35937591394021084"/>
          <c:h val="0.23837276972647656"/>
        </c:manualLayout>
      </c:layout>
      <c:scatterChart>
        <c:scatterStyle val="lineMarker"/>
        <c:varyColors val="0"/>
        <c:ser>
          <c:idx val="0"/>
          <c:order val="0"/>
          <c:tx>
            <c:v>viscosity</c:v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'data for 3rd regress'!$E$4:$E$25</c:f>
              <c:numCache>
                <c:formatCode>General</c:formatCode>
                <c:ptCount val="22"/>
                <c:pt idx="0">
                  <c:v>40000</c:v>
                </c:pt>
                <c:pt idx="1">
                  <c:v>40000</c:v>
                </c:pt>
                <c:pt idx="2">
                  <c:v>40000</c:v>
                </c:pt>
                <c:pt idx="3">
                  <c:v>400</c:v>
                </c:pt>
                <c:pt idx="4">
                  <c:v>40000</c:v>
                </c:pt>
                <c:pt idx="5">
                  <c:v>40000</c:v>
                </c:pt>
                <c:pt idx="6">
                  <c:v>400</c:v>
                </c:pt>
                <c:pt idx="7">
                  <c:v>400</c:v>
                </c:pt>
                <c:pt idx="8">
                  <c:v>400</c:v>
                </c:pt>
                <c:pt idx="9">
                  <c:v>19600</c:v>
                </c:pt>
                <c:pt idx="10">
                  <c:v>40000</c:v>
                </c:pt>
                <c:pt idx="11">
                  <c:v>6400</c:v>
                </c:pt>
                <c:pt idx="12">
                  <c:v>6400</c:v>
                </c:pt>
                <c:pt idx="13">
                  <c:v>40000</c:v>
                </c:pt>
                <c:pt idx="14">
                  <c:v>400</c:v>
                </c:pt>
                <c:pt idx="15">
                  <c:v>40000</c:v>
                </c:pt>
                <c:pt idx="16">
                  <c:v>6400</c:v>
                </c:pt>
                <c:pt idx="17">
                  <c:v>40000</c:v>
                </c:pt>
                <c:pt idx="18">
                  <c:v>400</c:v>
                </c:pt>
                <c:pt idx="19">
                  <c:v>400</c:v>
                </c:pt>
                <c:pt idx="20">
                  <c:v>400</c:v>
                </c:pt>
                <c:pt idx="21">
                  <c:v>6400</c:v>
                </c:pt>
              </c:numCache>
            </c:numRef>
          </c:xVal>
          <c:yVal>
            <c:numRef>
              <c:f>'data for 3rd regress'!$I$4:$I$25</c:f>
              <c:numCache>
                <c:formatCode>General</c:formatCode>
                <c:ptCount val="22"/>
                <c:pt idx="0">
                  <c:v>1044</c:v>
                </c:pt>
                <c:pt idx="1">
                  <c:v>1050</c:v>
                </c:pt>
                <c:pt idx="2">
                  <c:v>1077</c:v>
                </c:pt>
                <c:pt idx="3">
                  <c:v>1434</c:v>
                </c:pt>
                <c:pt idx="4">
                  <c:v>996</c:v>
                </c:pt>
                <c:pt idx="5">
                  <c:v>972</c:v>
                </c:pt>
                <c:pt idx="6">
                  <c:v>1173</c:v>
                </c:pt>
                <c:pt idx="7">
                  <c:v>1191</c:v>
                </c:pt>
                <c:pt idx="8">
                  <c:v>1176</c:v>
                </c:pt>
                <c:pt idx="9">
                  <c:v>1290</c:v>
                </c:pt>
                <c:pt idx="10">
                  <c:v>897</c:v>
                </c:pt>
                <c:pt idx="11">
                  <c:v>1356</c:v>
                </c:pt>
                <c:pt idx="12">
                  <c:v>1215</c:v>
                </c:pt>
                <c:pt idx="13">
                  <c:v>984</c:v>
                </c:pt>
                <c:pt idx="14">
                  <c:v>1416</c:v>
                </c:pt>
                <c:pt idx="15">
                  <c:v>717</c:v>
                </c:pt>
                <c:pt idx="16">
                  <c:v>1110</c:v>
                </c:pt>
                <c:pt idx="17">
                  <c:v>1287</c:v>
                </c:pt>
                <c:pt idx="18">
                  <c:v>1206</c:v>
                </c:pt>
                <c:pt idx="19">
                  <c:v>1314</c:v>
                </c:pt>
                <c:pt idx="20">
                  <c:v>1290</c:v>
                </c:pt>
                <c:pt idx="21">
                  <c:v>1209</c:v>
                </c:pt>
              </c:numCache>
            </c:numRef>
          </c:yVal>
          <c:smooth val="0"/>
        </c:ser>
        <c:ser>
          <c:idx val="1"/>
          <c:order val="1"/>
          <c:tx>
            <c:v>Predicted viscosity</c:v>
          </c:tx>
          <c:spPr>
            <a:ln w="28575">
              <a:noFill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xVal>
            <c:numRef>
              <c:f>'data for 3rd regress'!$E$4:$E$25</c:f>
              <c:numCache>
                <c:formatCode>General</c:formatCode>
                <c:ptCount val="22"/>
                <c:pt idx="0">
                  <c:v>40000</c:v>
                </c:pt>
                <c:pt idx="1">
                  <c:v>40000</c:v>
                </c:pt>
                <c:pt idx="2">
                  <c:v>40000</c:v>
                </c:pt>
                <c:pt idx="3">
                  <c:v>400</c:v>
                </c:pt>
                <c:pt idx="4">
                  <c:v>40000</c:v>
                </c:pt>
                <c:pt idx="5">
                  <c:v>40000</c:v>
                </c:pt>
                <c:pt idx="6">
                  <c:v>400</c:v>
                </c:pt>
                <c:pt idx="7">
                  <c:v>400</c:v>
                </c:pt>
                <c:pt idx="8">
                  <c:v>400</c:v>
                </c:pt>
                <c:pt idx="9">
                  <c:v>19600</c:v>
                </c:pt>
                <c:pt idx="10">
                  <c:v>40000</c:v>
                </c:pt>
                <c:pt idx="11">
                  <c:v>6400</c:v>
                </c:pt>
                <c:pt idx="12">
                  <c:v>6400</c:v>
                </c:pt>
                <c:pt idx="13">
                  <c:v>40000</c:v>
                </c:pt>
                <c:pt idx="14">
                  <c:v>400</c:v>
                </c:pt>
                <c:pt idx="15">
                  <c:v>40000</c:v>
                </c:pt>
                <c:pt idx="16">
                  <c:v>6400</c:v>
                </c:pt>
                <c:pt idx="17">
                  <c:v>40000</c:v>
                </c:pt>
                <c:pt idx="18">
                  <c:v>400</c:v>
                </c:pt>
                <c:pt idx="19">
                  <c:v>400</c:v>
                </c:pt>
                <c:pt idx="20">
                  <c:v>400</c:v>
                </c:pt>
                <c:pt idx="21">
                  <c:v>6400</c:v>
                </c:pt>
              </c:numCache>
            </c:numRef>
          </c:xVal>
          <c:yVal>
            <c:numRef>
              <c:f>'3rd regress'!$B$32:$B$53</c:f>
              <c:numCache>
                <c:formatCode>General</c:formatCode>
                <c:ptCount val="22"/>
                <c:pt idx="0">
                  <c:v>1035.897186479287</c:v>
                </c:pt>
                <c:pt idx="1">
                  <c:v>1035.897186479287</c:v>
                </c:pt>
                <c:pt idx="2">
                  <c:v>1035.897186479287</c:v>
                </c:pt>
                <c:pt idx="3">
                  <c:v>1400.0054962670317</c:v>
                </c:pt>
                <c:pt idx="4">
                  <c:v>947.16632016939786</c:v>
                </c:pt>
                <c:pt idx="5">
                  <c:v>947.16632016939786</c:v>
                </c:pt>
                <c:pt idx="6">
                  <c:v>1188.0408270858618</c:v>
                </c:pt>
                <c:pt idx="7">
                  <c:v>1188.0408270858618</c:v>
                </c:pt>
                <c:pt idx="8">
                  <c:v>1209.9415202067285</c:v>
                </c:pt>
                <c:pt idx="9">
                  <c:v>1283.8123464434211</c:v>
                </c:pt>
                <c:pt idx="10">
                  <c:v>947.16632016939786</c:v>
                </c:pt>
                <c:pt idx="11">
                  <c:v>1404.6151060413101</c:v>
                </c:pt>
                <c:pt idx="12">
                  <c:v>1192.3718495623107</c:v>
                </c:pt>
                <c:pt idx="13">
                  <c:v>1035.897186479287</c:v>
                </c:pt>
                <c:pt idx="14">
                  <c:v>1400.0054962670317</c:v>
                </c:pt>
                <c:pt idx="15">
                  <c:v>748.4758409645043</c:v>
                </c:pt>
                <c:pt idx="16">
                  <c:v>1072.4343897927283</c:v>
                </c:pt>
                <c:pt idx="17">
                  <c:v>1292.4990037956786</c:v>
                </c:pt>
                <c:pt idx="18">
                  <c:v>1200.1059993848564</c:v>
                </c:pt>
                <c:pt idx="19">
                  <c:v>1305.8986412585514</c:v>
                </c:pt>
                <c:pt idx="20">
                  <c:v>1305.8986412585514</c:v>
                </c:pt>
                <c:pt idx="21">
                  <c:v>1226.7663081602298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0811264"/>
        <c:axId val="140826112"/>
      </c:scatterChart>
      <c:valAx>
        <c:axId val="1408112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temp2</a:t>
                </a:r>
              </a:p>
            </c:rich>
          </c:tx>
          <c:layout>
            <c:manualLayout>
              <c:xMode val="edge"/>
              <c:yMode val="edge"/>
              <c:x val="0.33072998687664046"/>
              <c:y val="0.7790722089971311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th-TH"/>
          </a:p>
        </c:txPr>
        <c:crossAx val="140826112"/>
        <c:crosses val="autoZero"/>
        <c:crossBetween val="midCat"/>
      </c:valAx>
      <c:valAx>
        <c:axId val="14082611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viscosity</a:t>
                </a:r>
              </a:p>
            </c:rich>
          </c:tx>
          <c:layout>
            <c:manualLayout>
              <c:xMode val="edge"/>
              <c:yMode val="edge"/>
              <c:x val="4.1666666666666664E-2"/>
              <c:y val="0.3139540987609106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th-TH"/>
          </a:p>
        </c:txPr>
        <c:crossAx val="140811264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64323080708661418"/>
          <c:y val="0.48255936031251906"/>
          <c:w val="0.97916912729658789"/>
          <c:h val="0.7325599707013367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th-TH"/>
    </a:p>
  </c:txPr>
  <c:printSettings>
    <c:headerFooter alignWithMargins="0"/>
    <c:pageMargins b="1" l="0.75" r="0.75" t="1" header="0.5" footer="0.5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bXp Line Fit  Plot</a:t>
            </a:r>
          </a:p>
        </c:rich>
      </c:tx>
      <c:layout>
        <c:manualLayout>
          <c:xMode val="edge"/>
          <c:yMode val="edge"/>
          <c:x val="0.32552165354330709"/>
          <c:y val="4.678362573099414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572968986432358"/>
          <c:y val="0.35672718342918169"/>
          <c:w val="0.37760512696616355"/>
          <c:h val="0.23976745115731884"/>
        </c:manualLayout>
      </c:layout>
      <c:scatterChart>
        <c:scatterStyle val="lineMarker"/>
        <c:varyColors val="0"/>
        <c:ser>
          <c:idx val="0"/>
          <c:order val="0"/>
          <c:tx>
            <c:v>viscosity</c:v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'data for 3rd regress'!$F$4:$F$25</c:f>
              <c:numCache>
                <c:formatCode>General</c:formatCode>
                <c:ptCount val="22"/>
                <c:pt idx="0">
                  <c:v>360</c:v>
                </c:pt>
                <c:pt idx="1">
                  <c:v>360</c:v>
                </c:pt>
                <c:pt idx="2">
                  <c:v>360</c:v>
                </c:pt>
                <c:pt idx="3">
                  <c:v>180</c:v>
                </c:pt>
                <c:pt idx="4">
                  <c:v>30</c:v>
                </c:pt>
                <c:pt idx="5">
                  <c:v>30</c:v>
                </c:pt>
                <c:pt idx="6">
                  <c:v>160</c:v>
                </c:pt>
                <c:pt idx="7">
                  <c:v>160</c:v>
                </c:pt>
                <c:pt idx="8">
                  <c:v>360</c:v>
                </c:pt>
                <c:pt idx="9">
                  <c:v>130</c:v>
                </c:pt>
                <c:pt idx="10">
                  <c:v>30</c:v>
                </c:pt>
                <c:pt idx="11">
                  <c:v>180</c:v>
                </c:pt>
                <c:pt idx="12">
                  <c:v>360</c:v>
                </c:pt>
                <c:pt idx="13">
                  <c:v>360</c:v>
                </c:pt>
                <c:pt idx="14">
                  <c:v>180</c:v>
                </c:pt>
                <c:pt idx="15">
                  <c:v>60</c:v>
                </c:pt>
                <c:pt idx="16">
                  <c:v>60</c:v>
                </c:pt>
                <c:pt idx="17">
                  <c:v>180</c:v>
                </c:pt>
                <c:pt idx="18">
                  <c:v>260</c:v>
                </c:pt>
                <c:pt idx="19">
                  <c:v>30</c:v>
                </c:pt>
                <c:pt idx="20">
                  <c:v>30</c:v>
                </c:pt>
                <c:pt idx="21">
                  <c:v>30</c:v>
                </c:pt>
              </c:numCache>
            </c:numRef>
          </c:xVal>
          <c:yVal>
            <c:numRef>
              <c:f>'data for 3rd regress'!$I$4:$I$25</c:f>
              <c:numCache>
                <c:formatCode>General</c:formatCode>
                <c:ptCount val="22"/>
                <c:pt idx="0">
                  <c:v>1044</c:v>
                </c:pt>
                <c:pt idx="1">
                  <c:v>1050</c:v>
                </c:pt>
                <c:pt idx="2">
                  <c:v>1077</c:v>
                </c:pt>
                <c:pt idx="3">
                  <c:v>1434</c:v>
                </c:pt>
                <c:pt idx="4">
                  <c:v>996</c:v>
                </c:pt>
                <c:pt idx="5">
                  <c:v>972</c:v>
                </c:pt>
                <c:pt idx="6">
                  <c:v>1173</c:v>
                </c:pt>
                <c:pt idx="7">
                  <c:v>1191</c:v>
                </c:pt>
                <c:pt idx="8">
                  <c:v>1176</c:v>
                </c:pt>
                <c:pt idx="9">
                  <c:v>1290</c:v>
                </c:pt>
                <c:pt idx="10">
                  <c:v>897</c:v>
                </c:pt>
                <c:pt idx="11">
                  <c:v>1356</c:v>
                </c:pt>
                <c:pt idx="12">
                  <c:v>1215</c:v>
                </c:pt>
                <c:pt idx="13">
                  <c:v>984</c:v>
                </c:pt>
                <c:pt idx="14">
                  <c:v>1416</c:v>
                </c:pt>
                <c:pt idx="15">
                  <c:v>717</c:v>
                </c:pt>
                <c:pt idx="16">
                  <c:v>1110</c:v>
                </c:pt>
                <c:pt idx="17">
                  <c:v>1287</c:v>
                </c:pt>
                <c:pt idx="18">
                  <c:v>1206</c:v>
                </c:pt>
                <c:pt idx="19">
                  <c:v>1314</c:v>
                </c:pt>
                <c:pt idx="20">
                  <c:v>1290</c:v>
                </c:pt>
                <c:pt idx="21">
                  <c:v>1209</c:v>
                </c:pt>
              </c:numCache>
            </c:numRef>
          </c:yVal>
          <c:smooth val="0"/>
        </c:ser>
        <c:ser>
          <c:idx val="1"/>
          <c:order val="1"/>
          <c:tx>
            <c:v>Predicted viscosity</c:v>
          </c:tx>
          <c:spPr>
            <a:ln w="28575">
              <a:noFill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xVal>
            <c:numRef>
              <c:f>'data for 3rd regress'!$F$4:$F$25</c:f>
              <c:numCache>
                <c:formatCode>General</c:formatCode>
                <c:ptCount val="22"/>
                <c:pt idx="0">
                  <c:v>360</c:v>
                </c:pt>
                <c:pt idx="1">
                  <c:v>360</c:v>
                </c:pt>
                <c:pt idx="2">
                  <c:v>360</c:v>
                </c:pt>
                <c:pt idx="3">
                  <c:v>180</c:v>
                </c:pt>
                <c:pt idx="4">
                  <c:v>30</c:v>
                </c:pt>
                <c:pt idx="5">
                  <c:v>30</c:v>
                </c:pt>
                <c:pt idx="6">
                  <c:v>160</c:v>
                </c:pt>
                <c:pt idx="7">
                  <c:v>160</c:v>
                </c:pt>
                <c:pt idx="8">
                  <c:v>360</c:v>
                </c:pt>
                <c:pt idx="9">
                  <c:v>130</c:v>
                </c:pt>
                <c:pt idx="10">
                  <c:v>30</c:v>
                </c:pt>
                <c:pt idx="11">
                  <c:v>180</c:v>
                </c:pt>
                <c:pt idx="12">
                  <c:v>360</c:v>
                </c:pt>
                <c:pt idx="13">
                  <c:v>360</c:v>
                </c:pt>
                <c:pt idx="14">
                  <c:v>180</c:v>
                </c:pt>
                <c:pt idx="15">
                  <c:v>60</c:v>
                </c:pt>
                <c:pt idx="16">
                  <c:v>60</c:v>
                </c:pt>
                <c:pt idx="17">
                  <c:v>180</c:v>
                </c:pt>
                <c:pt idx="18">
                  <c:v>260</c:v>
                </c:pt>
                <c:pt idx="19">
                  <c:v>30</c:v>
                </c:pt>
                <c:pt idx="20">
                  <c:v>30</c:v>
                </c:pt>
                <c:pt idx="21">
                  <c:v>30</c:v>
                </c:pt>
              </c:numCache>
            </c:numRef>
          </c:xVal>
          <c:yVal>
            <c:numRef>
              <c:f>'3rd regress'!$B$32:$B$53</c:f>
              <c:numCache>
                <c:formatCode>General</c:formatCode>
                <c:ptCount val="22"/>
                <c:pt idx="0">
                  <c:v>1035.897186479287</c:v>
                </c:pt>
                <c:pt idx="1">
                  <c:v>1035.897186479287</c:v>
                </c:pt>
                <c:pt idx="2">
                  <c:v>1035.897186479287</c:v>
                </c:pt>
                <c:pt idx="3">
                  <c:v>1400.0054962670317</c:v>
                </c:pt>
                <c:pt idx="4">
                  <c:v>947.16632016939786</c:v>
                </c:pt>
                <c:pt idx="5">
                  <c:v>947.16632016939786</c:v>
                </c:pt>
                <c:pt idx="6">
                  <c:v>1188.0408270858618</c:v>
                </c:pt>
                <c:pt idx="7">
                  <c:v>1188.0408270858618</c:v>
                </c:pt>
                <c:pt idx="8">
                  <c:v>1209.9415202067285</c:v>
                </c:pt>
                <c:pt idx="9">
                  <c:v>1283.8123464434211</c:v>
                </c:pt>
                <c:pt idx="10">
                  <c:v>947.16632016939786</c:v>
                </c:pt>
                <c:pt idx="11">
                  <c:v>1404.6151060413101</c:v>
                </c:pt>
                <c:pt idx="12">
                  <c:v>1192.3718495623107</c:v>
                </c:pt>
                <c:pt idx="13">
                  <c:v>1035.897186479287</c:v>
                </c:pt>
                <c:pt idx="14">
                  <c:v>1400.0054962670317</c:v>
                </c:pt>
                <c:pt idx="15">
                  <c:v>748.4758409645043</c:v>
                </c:pt>
                <c:pt idx="16">
                  <c:v>1072.4343897927283</c:v>
                </c:pt>
                <c:pt idx="17">
                  <c:v>1292.4990037956786</c:v>
                </c:pt>
                <c:pt idx="18">
                  <c:v>1200.1059993848564</c:v>
                </c:pt>
                <c:pt idx="19">
                  <c:v>1305.8986412585514</c:v>
                </c:pt>
                <c:pt idx="20">
                  <c:v>1305.8986412585514</c:v>
                </c:pt>
                <c:pt idx="21">
                  <c:v>1226.7663081602298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0909184"/>
        <c:axId val="140919936"/>
      </c:scatterChart>
      <c:valAx>
        <c:axId val="1409091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bXp</a:t>
                </a:r>
              </a:p>
            </c:rich>
          </c:tx>
          <c:layout>
            <c:manualLayout>
              <c:xMode val="edge"/>
              <c:yMode val="edge"/>
              <c:x val="0.35677165354330709"/>
              <c:y val="0.777782075486178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th-TH"/>
          </a:p>
        </c:txPr>
        <c:crossAx val="140919936"/>
        <c:crosses val="autoZero"/>
        <c:crossBetween val="midCat"/>
      </c:valAx>
      <c:valAx>
        <c:axId val="14091993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viscosity</a:t>
                </a:r>
              </a:p>
            </c:rich>
          </c:tx>
          <c:layout>
            <c:manualLayout>
              <c:xMode val="edge"/>
              <c:yMode val="edge"/>
              <c:x val="4.1666666666666664E-2"/>
              <c:y val="0.3099433623428650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th-TH"/>
          </a:p>
        </c:txPr>
        <c:crossAx val="140909184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64323080708661418"/>
          <c:y val="0.47953461957606175"/>
          <c:w val="0.97916912729658789"/>
          <c:h val="0.7309978357968411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th-TH"/>
    </a:p>
  </c:txPr>
  <c:printSettings>
    <c:headerFooter alignWithMargins="0"/>
    <c:pageMargins b="1" l="0.75" r="0.75" t="1" header="0.5" footer="0.5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bXt Line Fit  Plot</a:t>
            </a:r>
          </a:p>
        </c:rich>
      </c:tx>
      <c:layout>
        <c:manualLayout>
          <c:xMode val="edge"/>
          <c:yMode val="edge"/>
          <c:x val="0.33072998687664046"/>
          <c:y val="4.678362573099414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572968986432358"/>
          <c:y val="0.35672718342918169"/>
          <c:w val="0.37760512696616355"/>
          <c:h val="0.23976745115731884"/>
        </c:manualLayout>
      </c:layout>
      <c:scatterChart>
        <c:scatterStyle val="lineMarker"/>
        <c:varyColors val="0"/>
        <c:ser>
          <c:idx val="0"/>
          <c:order val="0"/>
          <c:tx>
            <c:v>viscosity</c:v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'data for 3rd regress'!$G$4:$G$25</c:f>
              <c:numCache>
                <c:formatCode>General</c:formatCode>
                <c:ptCount val="22"/>
                <c:pt idx="0">
                  <c:v>400</c:v>
                </c:pt>
                <c:pt idx="1">
                  <c:v>400</c:v>
                </c:pt>
                <c:pt idx="2">
                  <c:v>400</c:v>
                </c:pt>
                <c:pt idx="3">
                  <c:v>20</c:v>
                </c:pt>
                <c:pt idx="4">
                  <c:v>200</c:v>
                </c:pt>
                <c:pt idx="5">
                  <c:v>200</c:v>
                </c:pt>
                <c:pt idx="6">
                  <c:v>40</c:v>
                </c:pt>
                <c:pt idx="7">
                  <c:v>40</c:v>
                </c:pt>
                <c:pt idx="8">
                  <c:v>40</c:v>
                </c:pt>
                <c:pt idx="9">
                  <c:v>140</c:v>
                </c:pt>
                <c:pt idx="10">
                  <c:v>200</c:v>
                </c:pt>
                <c:pt idx="11">
                  <c:v>80</c:v>
                </c:pt>
                <c:pt idx="12">
                  <c:v>160</c:v>
                </c:pt>
                <c:pt idx="13">
                  <c:v>400</c:v>
                </c:pt>
                <c:pt idx="14">
                  <c:v>20</c:v>
                </c:pt>
                <c:pt idx="15">
                  <c:v>400</c:v>
                </c:pt>
                <c:pt idx="16">
                  <c:v>160</c:v>
                </c:pt>
                <c:pt idx="17">
                  <c:v>200</c:v>
                </c:pt>
                <c:pt idx="18">
                  <c:v>40</c:v>
                </c:pt>
                <c:pt idx="19">
                  <c:v>20</c:v>
                </c:pt>
                <c:pt idx="20">
                  <c:v>20</c:v>
                </c:pt>
                <c:pt idx="21">
                  <c:v>80</c:v>
                </c:pt>
              </c:numCache>
            </c:numRef>
          </c:xVal>
          <c:yVal>
            <c:numRef>
              <c:f>'data for 3rd regress'!$I$4:$I$25</c:f>
              <c:numCache>
                <c:formatCode>General</c:formatCode>
                <c:ptCount val="22"/>
                <c:pt idx="0">
                  <c:v>1044</c:v>
                </c:pt>
                <c:pt idx="1">
                  <c:v>1050</c:v>
                </c:pt>
                <c:pt idx="2">
                  <c:v>1077</c:v>
                </c:pt>
                <c:pt idx="3">
                  <c:v>1434</c:v>
                </c:pt>
                <c:pt idx="4">
                  <c:v>996</c:v>
                </c:pt>
                <c:pt idx="5">
                  <c:v>972</c:v>
                </c:pt>
                <c:pt idx="6">
                  <c:v>1173</c:v>
                </c:pt>
                <c:pt idx="7">
                  <c:v>1191</c:v>
                </c:pt>
                <c:pt idx="8">
                  <c:v>1176</c:v>
                </c:pt>
                <c:pt idx="9">
                  <c:v>1290</c:v>
                </c:pt>
                <c:pt idx="10">
                  <c:v>897</c:v>
                </c:pt>
                <c:pt idx="11">
                  <c:v>1356</c:v>
                </c:pt>
                <c:pt idx="12">
                  <c:v>1215</c:v>
                </c:pt>
                <c:pt idx="13">
                  <c:v>984</c:v>
                </c:pt>
                <c:pt idx="14">
                  <c:v>1416</c:v>
                </c:pt>
                <c:pt idx="15">
                  <c:v>717</c:v>
                </c:pt>
                <c:pt idx="16">
                  <c:v>1110</c:v>
                </c:pt>
                <c:pt idx="17">
                  <c:v>1287</c:v>
                </c:pt>
                <c:pt idx="18">
                  <c:v>1206</c:v>
                </c:pt>
                <c:pt idx="19">
                  <c:v>1314</c:v>
                </c:pt>
                <c:pt idx="20">
                  <c:v>1290</c:v>
                </c:pt>
                <c:pt idx="21">
                  <c:v>1209</c:v>
                </c:pt>
              </c:numCache>
            </c:numRef>
          </c:yVal>
          <c:smooth val="0"/>
        </c:ser>
        <c:ser>
          <c:idx val="1"/>
          <c:order val="1"/>
          <c:tx>
            <c:v>Predicted viscosity</c:v>
          </c:tx>
          <c:spPr>
            <a:ln w="28575">
              <a:noFill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xVal>
            <c:numRef>
              <c:f>'data for 3rd regress'!$G$4:$G$25</c:f>
              <c:numCache>
                <c:formatCode>General</c:formatCode>
                <c:ptCount val="22"/>
                <c:pt idx="0">
                  <c:v>400</c:v>
                </c:pt>
                <c:pt idx="1">
                  <c:v>400</c:v>
                </c:pt>
                <c:pt idx="2">
                  <c:v>400</c:v>
                </c:pt>
                <c:pt idx="3">
                  <c:v>20</c:v>
                </c:pt>
                <c:pt idx="4">
                  <c:v>200</c:v>
                </c:pt>
                <c:pt idx="5">
                  <c:v>200</c:v>
                </c:pt>
                <c:pt idx="6">
                  <c:v>40</c:v>
                </c:pt>
                <c:pt idx="7">
                  <c:v>40</c:v>
                </c:pt>
                <c:pt idx="8">
                  <c:v>40</c:v>
                </c:pt>
                <c:pt idx="9">
                  <c:v>140</c:v>
                </c:pt>
                <c:pt idx="10">
                  <c:v>200</c:v>
                </c:pt>
                <c:pt idx="11">
                  <c:v>80</c:v>
                </c:pt>
                <c:pt idx="12">
                  <c:v>160</c:v>
                </c:pt>
                <c:pt idx="13">
                  <c:v>400</c:v>
                </c:pt>
                <c:pt idx="14">
                  <c:v>20</c:v>
                </c:pt>
                <c:pt idx="15">
                  <c:v>400</c:v>
                </c:pt>
                <c:pt idx="16">
                  <c:v>160</c:v>
                </c:pt>
                <c:pt idx="17">
                  <c:v>200</c:v>
                </c:pt>
                <c:pt idx="18">
                  <c:v>40</c:v>
                </c:pt>
                <c:pt idx="19">
                  <c:v>20</c:v>
                </c:pt>
                <c:pt idx="20">
                  <c:v>20</c:v>
                </c:pt>
                <c:pt idx="21">
                  <c:v>80</c:v>
                </c:pt>
              </c:numCache>
            </c:numRef>
          </c:xVal>
          <c:yVal>
            <c:numRef>
              <c:f>'3rd regress'!$B$32:$B$53</c:f>
              <c:numCache>
                <c:formatCode>General</c:formatCode>
                <c:ptCount val="22"/>
                <c:pt idx="0">
                  <c:v>1035.897186479287</c:v>
                </c:pt>
                <c:pt idx="1">
                  <c:v>1035.897186479287</c:v>
                </c:pt>
                <c:pt idx="2">
                  <c:v>1035.897186479287</c:v>
                </c:pt>
                <c:pt idx="3">
                  <c:v>1400.0054962670317</c:v>
                </c:pt>
                <c:pt idx="4">
                  <c:v>947.16632016939786</c:v>
                </c:pt>
                <c:pt idx="5">
                  <c:v>947.16632016939786</c:v>
                </c:pt>
                <c:pt idx="6">
                  <c:v>1188.0408270858618</c:v>
                </c:pt>
                <c:pt idx="7">
                  <c:v>1188.0408270858618</c:v>
                </c:pt>
                <c:pt idx="8">
                  <c:v>1209.9415202067285</c:v>
                </c:pt>
                <c:pt idx="9">
                  <c:v>1283.8123464434211</c:v>
                </c:pt>
                <c:pt idx="10">
                  <c:v>947.16632016939786</c:v>
                </c:pt>
                <c:pt idx="11">
                  <c:v>1404.6151060413101</c:v>
                </c:pt>
                <c:pt idx="12">
                  <c:v>1192.3718495623107</c:v>
                </c:pt>
                <c:pt idx="13">
                  <c:v>1035.897186479287</c:v>
                </c:pt>
                <c:pt idx="14">
                  <c:v>1400.0054962670317</c:v>
                </c:pt>
                <c:pt idx="15">
                  <c:v>748.4758409645043</c:v>
                </c:pt>
                <c:pt idx="16">
                  <c:v>1072.4343897927283</c:v>
                </c:pt>
                <c:pt idx="17">
                  <c:v>1292.4990037956786</c:v>
                </c:pt>
                <c:pt idx="18">
                  <c:v>1200.1059993848564</c:v>
                </c:pt>
                <c:pt idx="19">
                  <c:v>1305.8986412585514</c:v>
                </c:pt>
                <c:pt idx="20">
                  <c:v>1305.8986412585514</c:v>
                </c:pt>
                <c:pt idx="21">
                  <c:v>1226.7663081602298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0965760"/>
        <c:axId val="140976512"/>
      </c:scatterChart>
      <c:valAx>
        <c:axId val="1409657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bXt</a:t>
                </a:r>
              </a:p>
            </c:rich>
          </c:tx>
          <c:layout>
            <c:manualLayout>
              <c:xMode val="edge"/>
              <c:yMode val="edge"/>
              <c:x val="0.36197998687664046"/>
              <c:y val="0.777782075486178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th-TH"/>
          </a:p>
        </c:txPr>
        <c:crossAx val="140976512"/>
        <c:crosses val="autoZero"/>
        <c:crossBetween val="midCat"/>
      </c:valAx>
      <c:valAx>
        <c:axId val="14097651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viscosity</a:t>
                </a:r>
              </a:p>
            </c:rich>
          </c:tx>
          <c:layout>
            <c:manualLayout>
              <c:xMode val="edge"/>
              <c:yMode val="edge"/>
              <c:x val="4.1666666666666664E-2"/>
              <c:y val="0.3099433623428650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th-TH"/>
          </a:p>
        </c:txPr>
        <c:crossAx val="140965760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64323080708661418"/>
          <c:y val="0.47953461957606175"/>
          <c:w val="0.97916912729658789"/>
          <c:h val="0.7309978357968411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th-TH"/>
    </a:p>
  </c:txPr>
  <c:printSettings>
    <c:headerFooter alignWithMargins="0"/>
    <c:pageMargins b="1" l="0.75" r="0.75" t="1" header="0.5" footer="0.5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pXt Line Fit  Plot</a:t>
            </a:r>
          </a:p>
        </c:rich>
      </c:tx>
      <c:layout>
        <c:manualLayout>
          <c:xMode val="edge"/>
          <c:yMode val="edge"/>
          <c:x val="0.33072998687664046"/>
          <c:y val="4.705882352941176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572968986432358"/>
          <c:y val="0.35882352941176471"/>
          <c:w val="0.35937591394021084"/>
          <c:h val="0.23529411764705882"/>
        </c:manualLayout>
      </c:layout>
      <c:scatterChart>
        <c:scatterStyle val="lineMarker"/>
        <c:varyColors val="0"/>
        <c:ser>
          <c:idx val="0"/>
          <c:order val="0"/>
          <c:tx>
            <c:v>viscosity</c:v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'data for 3rd regress'!$H$4:$H$25</c:f>
              <c:numCache>
                <c:formatCode>General</c:formatCode>
                <c:ptCount val="22"/>
                <c:pt idx="0">
                  <c:v>36000</c:v>
                </c:pt>
                <c:pt idx="1">
                  <c:v>36000</c:v>
                </c:pt>
                <c:pt idx="2">
                  <c:v>36000</c:v>
                </c:pt>
                <c:pt idx="3">
                  <c:v>3600</c:v>
                </c:pt>
                <c:pt idx="4">
                  <c:v>6000</c:v>
                </c:pt>
                <c:pt idx="5">
                  <c:v>6000</c:v>
                </c:pt>
                <c:pt idx="6">
                  <c:v>1600</c:v>
                </c:pt>
                <c:pt idx="7">
                  <c:v>1600</c:v>
                </c:pt>
                <c:pt idx="8">
                  <c:v>3600</c:v>
                </c:pt>
                <c:pt idx="9">
                  <c:v>18200</c:v>
                </c:pt>
                <c:pt idx="10">
                  <c:v>6000</c:v>
                </c:pt>
                <c:pt idx="11">
                  <c:v>14400</c:v>
                </c:pt>
                <c:pt idx="12">
                  <c:v>14400</c:v>
                </c:pt>
                <c:pt idx="13">
                  <c:v>36000</c:v>
                </c:pt>
                <c:pt idx="14">
                  <c:v>3600</c:v>
                </c:pt>
                <c:pt idx="15">
                  <c:v>6000</c:v>
                </c:pt>
                <c:pt idx="16">
                  <c:v>2400</c:v>
                </c:pt>
                <c:pt idx="17">
                  <c:v>36000</c:v>
                </c:pt>
                <c:pt idx="18">
                  <c:v>2600</c:v>
                </c:pt>
                <c:pt idx="19">
                  <c:v>600</c:v>
                </c:pt>
                <c:pt idx="20">
                  <c:v>600</c:v>
                </c:pt>
                <c:pt idx="21">
                  <c:v>2400</c:v>
                </c:pt>
              </c:numCache>
            </c:numRef>
          </c:xVal>
          <c:yVal>
            <c:numRef>
              <c:f>'data for 3rd regress'!$I$4:$I$25</c:f>
              <c:numCache>
                <c:formatCode>General</c:formatCode>
                <c:ptCount val="22"/>
                <c:pt idx="0">
                  <c:v>1044</c:v>
                </c:pt>
                <c:pt idx="1">
                  <c:v>1050</c:v>
                </c:pt>
                <c:pt idx="2">
                  <c:v>1077</c:v>
                </c:pt>
                <c:pt idx="3">
                  <c:v>1434</c:v>
                </c:pt>
                <c:pt idx="4">
                  <c:v>996</c:v>
                </c:pt>
                <c:pt idx="5">
                  <c:v>972</c:v>
                </c:pt>
                <c:pt idx="6">
                  <c:v>1173</c:v>
                </c:pt>
                <c:pt idx="7">
                  <c:v>1191</c:v>
                </c:pt>
                <c:pt idx="8">
                  <c:v>1176</c:v>
                </c:pt>
                <c:pt idx="9">
                  <c:v>1290</c:v>
                </c:pt>
                <c:pt idx="10">
                  <c:v>897</c:v>
                </c:pt>
                <c:pt idx="11">
                  <c:v>1356</c:v>
                </c:pt>
                <c:pt idx="12">
                  <c:v>1215</c:v>
                </c:pt>
                <c:pt idx="13">
                  <c:v>984</c:v>
                </c:pt>
                <c:pt idx="14">
                  <c:v>1416</c:v>
                </c:pt>
                <c:pt idx="15">
                  <c:v>717</c:v>
                </c:pt>
                <c:pt idx="16">
                  <c:v>1110</c:v>
                </c:pt>
                <c:pt idx="17">
                  <c:v>1287</c:v>
                </c:pt>
                <c:pt idx="18">
                  <c:v>1206</c:v>
                </c:pt>
                <c:pt idx="19">
                  <c:v>1314</c:v>
                </c:pt>
                <c:pt idx="20">
                  <c:v>1290</c:v>
                </c:pt>
                <c:pt idx="21">
                  <c:v>1209</c:v>
                </c:pt>
              </c:numCache>
            </c:numRef>
          </c:yVal>
          <c:smooth val="0"/>
        </c:ser>
        <c:ser>
          <c:idx val="1"/>
          <c:order val="1"/>
          <c:tx>
            <c:v>Predicted viscosity</c:v>
          </c:tx>
          <c:spPr>
            <a:ln w="28575">
              <a:noFill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xVal>
            <c:numRef>
              <c:f>'data for 3rd regress'!$H$4:$H$25</c:f>
              <c:numCache>
                <c:formatCode>General</c:formatCode>
                <c:ptCount val="22"/>
                <c:pt idx="0">
                  <c:v>36000</c:v>
                </c:pt>
                <c:pt idx="1">
                  <c:v>36000</c:v>
                </c:pt>
                <c:pt idx="2">
                  <c:v>36000</c:v>
                </c:pt>
                <c:pt idx="3">
                  <c:v>3600</c:v>
                </c:pt>
                <c:pt idx="4">
                  <c:v>6000</c:v>
                </c:pt>
                <c:pt idx="5">
                  <c:v>6000</c:v>
                </c:pt>
                <c:pt idx="6">
                  <c:v>1600</c:v>
                </c:pt>
                <c:pt idx="7">
                  <c:v>1600</c:v>
                </c:pt>
                <c:pt idx="8">
                  <c:v>3600</c:v>
                </c:pt>
                <c:pt idx="9">
                  <c:v>18200</c:v>
                </c:pt>
                <c:pt idx="10">
                  <c:v>6000</c:v>
                </c:pt>
                <c:pt idx="11">
                  <c:v>14400</c:v>
                </c:pt>
                <c:pt idx="12">
                  <c:v>14400</c:v>
                </c:pt>
                <c:pt idx="13">
                  <c:v>36000</c:v>
                </c:pt>
                <c:pt idx="14">
                  <c:v>3600</c:v>
                </c:pt>
                <c:pt idx="15">
                  <c:v>6000</c:v>
                </c:pt>
                <c:pt idx="16">
                  <c:v>2400</c:v>
                </c:pt>
                <c:pt idx="17">
                  <c:v>36000</c:v>
                </c:pt>
                <c:pt idx="18">
                  <c:v>2600</c:v>
                </c:pt>
                <c:pt idx="19">
                  <c:v>600</c:v>
                </c:pt>
                <c:pt idx="20">
                  <c:v>600</c:v>
                </c:pt>
                <c:pt idx="21">
                  <c:v>2400</c:v>
                </c:pt>
              </c:numCache>
            </c:numRef>
          </c:xVal>
          <c:yVal>
            <c:numRef>
              <c:f>'3rd regress'!$B$32:$B$53</c:f>
              <c:numCache>
                <c:formatCode>General</c:formatCode>
                <c:ptCount val="22"/>
                <c:pt idx="0">
                  <c:v>1035.897186479287</c:v>
                </c:pt>
                <c:pt idx="1">
                  <c:v>1035.897186479287</c:v>
                </c:pt>
                <c:pt idx="2">
                  <c:v>1035.897186479287</c:v>
                </c:pt>
                <c:pt idx="3">
                  <c:v>1400.0054962670317</c:v>
                </c:pt>
                <c:pt idx="4">
                  <c:v>947.16632016939786</c:v>
                </c:pt>
                <c:pt idx="5">
                  <c:v>947.16632016939786</c:v>
                </c:pt>
                <c:pt idx="6">
                  <c:v>1188.0408270858618</c:v>
                </c:pt>
                <c:pt idx="7">
                  <c:v>1188.0408270858618</c:v>
                </c:pt>
                <c:pt idx="8">
                  <c:v>1209.9415202067285</c:v>
                </c:pt>
                <c:pt idx="9">
                  <c:v>1283.8123464434211</c:v>
                </c:pt>
                <c:pt idx="10">
                  <c:v>947.16632016939786</c:v>
                </c:pt>
                <c:pt idx="11">
                  <c:v>1404.6151060413101</c:v>
                </c:pt>
                <c:pt idx="12">
                  <c:v>1192.3718495623107</c:v>
                </c:pt>
                <c:pt idx="13">
                  <c:v>1035.897186479287</c:v>
                </c:pt>
                <c:pt idx="14">
                  <c:v>1400.0054962670317</c:v>
                </c:pt>
                <c:pt idx="15">
                  <c:v>748.4758409645043</c:v>
                </c:pt>
                <c:pt idx="16">
                  <c:v>1072.4343897927283</c:v>
                </c:pt>
                <c:pt idx="17">
                  <c:v>1292.4990037956786</c:v>
                </c:pt>
                <c:pt idx="18">
                  <c:v>1200.1059993848564</c:v>
                </c:pt>
                <c:pt idx="19">
                  <c:v>1305.8986412585514</c:v>
                </c:pt>
                <c:pt idx="20">
                  <c:v>1305.8986412585514</c:v>
                </c:pt>
                <c:pt idx="21">
                  <c:v>1226.7663081602298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1014144"/>
        <c:axId val="141016448"/>
      </c:scatterChart>
      <c:valAx>
        <c:axId val="1410141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pXt</a:t>
                </a:r>
              </a:p>
            </c:rich>
          </c:tx>
          <c:layout>
            <c:manualLayout>
              <c:xMode val="edge"/>
              <c:yMode val="edge"/>
              <c:x val="0.35416748687664046"/>
              <c:y val="0.7764705882352941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th-TH"/>
          </a:p>
        </c:txPr>
        <c:crossAx val="141016448"/>
        <c:crosses val="autoZero"/>
        <c:crossBetween val="midCat"/>
      </c:valAx>
      <c:valAx>
        <c:axId val="14101644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viscosity</a:t>
                </a:r>
              </a:p>
            </c:rich>
          </c:tx>
          <c:layout>
            <c:manualLayout>
              <c:xMode val="edge"/>
              <c:yMode val="edge"/>
              <c:x val="4.1666666666666664E-2"/>
              <c:y val="0.3117647058823529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th-TH"/>
          </a:p>
        </c:txPr>
        <c:crossAx val="141014144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64323080708661418"/>
          <c:y val="0.47647058823529409"/>
          <c:w val="0.97916912729658789"/>
          <c:h val="0.7294117647058823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th-TH"/>
    </a:p>
  </c:txPr>
  <c:printSettings>
    <c:headerFooter alignWithMargins="0"/>
    <c:pageMargins b="1" l="0.75" r="0.75" t="1" header="0.5" footer="0.5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Normal Probability Plot</a:t>
            </a:r>
          </a:p>
        </c:rich>
      </c:tx>
      <c:layout>
        <c:manualLayout>
          <c:xMode val="edge"/>
          <c:yMode val="edge"/>
          <c:x val="0.26562554680664913"/>
          <c:y val="4.705882352941176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572968986432358"/>
          <c:y val="0.35882352941176471"/>
          <c:w val="0.72656434774868706"/>
          <c:h val="0.23529411764705882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'3rd regress'!$F$32:$F$53</c:f>
              <c:numCache>
                <c:formatCode>General</c:formatCode>
                <c:ptCount val="22"/>
                <c:pt idx="0">
                  <c:v>2.2727272727272729</c:v>
                </c:pt>
                <c:pt idx="1">
                  <c:v>6.8181818181818183</c:v>
                </c:pt>
                <c:pt idx="2">
                  <c:v>11.363636363636365</c:v>
                </c:pt>
                <c:pt idx="3">
                  <c:v>15.90909090909091</c:v>
                </c:pt>
                <c:pt idx="4">
                  <c:v>20.454545454545457</c:v>
                </c:pt>
                <c:pt idx="5">
                  <c:v>25</c:v>
                </c:pt>
                <c:pt idx="6">
                  <c:v>29.545454545454547</c:v>
                </c:pt>
                <c:pt idx="7">
                  <c:v>34.090909090909093</c:v>
                </c:pt>
                <c:pt idx="8">
                  <c:v>38.63636363636364</c:v>
                </c:pt>
                <c:pt idx="9">
                  <c:v>43.181818181818187</c:v>
                </c:pt>
                <c:pt idx="10">
                  <c:v>47.727272727272734</c:v>
                </c:pt>
                <c:pt idx="11">
                  <c:v>52.27272727272728</c:v>
                </c:pt>
                <c:pt idx="12">
                  <c:v>56.81818181818182</c:v>
                </c:pt>
                <c:pt idx="13">
                  <c:v>61.363636363636367</c:v>
                </c:pt>
                <c:pt idx="14">
                  <c:v>65.909090909090907</c:v>
                </c:pt>
                <c:pt idx="15">
                  <c:v>70.454545454545453</c:v>
                </c:pt>
                <c:pt idx="16">
                  <c:v>75</c:v>
                </c:pt>
                <c:pt idx="17">
                  <c:v>79.545454545454547</c:v>
                </c:pt>
                <c:pt idx="18">
                  <c:v>84.090909090909093</c:v>
                </c:pt>
                <c:pt idx="19">
                  <c:v>88.63636363636364</c:v>
                </c:pt>
                <c:pt idx="20">
                  <c:v>93.181818181818187</c:v>
                </c:pt>
                <c:pt idx="21">
                  <c:v>97.727272727272734</c:v>
                </c:pt>
              </c:numCache>
            </c:numRef>
          </c:xVal>
          <c:yVal>
            <c:numRef>
              <c:f>'3rd regress'!$G$32:$G$53</c:f>
              <c:numCache>
                <c:formatCode>General</c:formatCode>
                <c:ptCount val="22"/>
                <c:pt idx="0">
                  <c:v>717</c:v>
                </c:pt>
                <c:pt idx="1">
                  <c:v>897</c:v>
                </c:pt>
                <c:pt idx="2">
                  <c:v>972</c:v>
                </c:pt>
                <c:pt idx="3">
                  <c:v>984</c:v>
                </c:pt>
                <c:pt idx="4">
                  <c:v>996</c:v>
                </c:pt>
                <c:pt idx="5">
                  <c:v>1044</c:v>
                </c:pt>
                <c:pt idx="6">
                  <c:v>1050</c:v>
                </c:pt>
                <c:pt idx="7">
                  <c:v>1077</c:v>
                </c:pt>
                <c:pt idx="8">
                  <c:v>1110</c:v>
                </c:pt>
                <c:pt idx="9">
                  <c:v>1173</c:v>
                </c:pt>
                <c:pt idx="10">
                  <c:v>1176</c:v>
                </c:pt>
                <c:pt idx="11">
                  <c:v>1191</c:v>
                </c:pt>
                <c:pt idx="12">
                  <c:v>1206</c:v>
                </c:pt>
                <c:pt idx="13">
                  <c:v>1209</c:v>
                </c:pt>
                <c:pt idx="14">
                  <c:v>1215</c:v>
                </c:pt>
                <c:pt idx="15">
                  <c:v>1287</c:v>
                </c:pt>
                <c:pt idx="16">
                  <c:v>1290</c:v>
                </c:pt>
                <c:pt idx="17">
                  <c:v>1290</c:v>
                </c:pt>
                <c:pt idx="18">
                  <c:v>1314</c:v>
                </c:pt>
                <c:pt idx="19">
                  <c:v>1356</c:v>
                </c:pt>
                <c:pt idx="20">
                  <c:v>1416</c:v>
                </c:pt>
                <c:pt idx="21">
                  <c:v>1434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1036928"/>
        <c:axId val="141039488"/>
      </c:scatterChart>
      <c:valAx>
        <c:axId val="1410369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Sample Percentile</a:t>
                </a:r>
              </a:p>
            </c:rich>
          </c:tx>
          <c:layout>
            <c:manualLayout>
              <c:xMode val="edge"/>
              <c:yMode val="edge"/>
              <c:x val="0.40885526027996499"/>
              <c:y val="0.7764705882352941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th-TH"/>
          </a:p>
        </c:txPr>
        <c:crossAx val="141039488"/>
        <c:crosses val="autoZero"/>
        <c:crossBetween val="midCat"/>
      </c:valAx>
      <c:valAx>
        <c:axId val="14103948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viscosity</a:t>
                </a:r>
              </a:p>
            </c:rich>
          </c:tx>
          <c:layout>
            <c:manualLayout>
              <c:xMode val="edge"/>
              <c:yMode val="edge"/>
              <c:x val="4.1666666666666664E-2"/>
              <c:y val="0.3117647058823529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th-TH"/>
          </a:p>
        </c:txPr>
        <c:crossAx val="141036928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th-TH"/>
    </a:p>
  </c:txPr>
  <c:printSettings>
    <c:headerFooter alignWithMargins="0"/>
    <c:pageMargins b="1" l="0.75" r="0.75" t="1" header="0.5" footer="0.5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5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binder  Residual Plot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'data all'!$C$5:$C$26</c:f>
              <c:numCache>
                <c:formatCode>General</c:formatCode>
                <c:ptCount val="22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2</c:v>
                </c:pt>
                <c:pt idx="13">
                  <c:v>2</c:v>
                </c:pt>
                <c:pt idx="14">
                  <c:v>1</c:v>
                </c:pt>
                <c:pt idx="15">
                  <c:v>2</c:v>
                </c:pt>
                <c:pt idx="16">
                  <c:v>2</c:v>
                </c:pt>
                <c:pt idx="17">
                  <c:v>1</c:v>
                </c:pt>
                <c:pt idx="18">
                  <c:v>2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</c:numCache>
            </c:numRef>
          </c:xVal>
          <c:yVal>
            <c:numRef>
              <c:f>'2nd regress'!$C$7:$C$28</c:f>
              <c:numCache>
                <c:formatCode>General</c:formatCode>
                <c:ptCount val="22"/>
                <c:pt idx="0">
                  <c:v>22.877117504705666</c:v>
                </c:pt>
                <c:pt idx="1">
                  <c:v>28.877117504705666</c:v>
                </c:pt>
                <c:pt idx="2">
                  <c:v>55.877117504705666</c:v>
                </c:pt>
                <c:pt idx="3">
                  <c:v>-33.750547382168861</c:v>
                </c:pt>
                <c:pt idx="4">
                  <c:v>-5.4576883186725809</c:v>
                </c:pt>
                <c:pt idx="5">
                  <c:v>-29.457688318672581</c:v>
                </c:pt>
                <c:pt idx="6">
                  <c:v>14.518879883225054</c:v>
                </c:pt>
                <c:pt idx="7">
                  <c:v>32.518879883225054</c:v>
                </c:pt>
                <c:pt idx="8">
                  <c:v>-114.05496869358126</c:v>
                </c:pt>
                <c:pt idx="9">
                  <c:v>67.324434371758798</c:v>
                </c:pt>
                <c:pt idx="10">
                  <c:v>-104.45768831867258</c:v>
                </c:pt>
                <c:pt idx="11">
                  <c:v>-22.106518649406553</c:v>
                </c:pt>
                <c:pt idx="12">
                  <c:v>14.589060039181049</c:v>
                </c:pt>
                <c:pt idx="13">
                  <c:v>-37.122882495294334</c:v>
                </c:pt>
                <c:pt idx="14">
                  <c:v>-51.750547382168861</c:v>
                </c:pt>
                <c:pt idx="15">
                  <c:v>-106.76210963008498</c:v>
                </c:pt>
                <c:pt idx="16">
                  <c:v>106.94983290439041</c:v>
                </c:pt>
                <c:pt idx="17">
                  <c:v>88.181538816118064</c:v>
                </c:pt>
                <c:pt idx="18">
                  <c:v>-18.268044405178216</c:v>
                </c:pt>
                <c:pt idx="19">
                  <c:v>43.610225483040495</c:v>
                </c:pt>
                <c:pt idx="20">
                  <c:v>19.610225483040495</c:v>
                </c:pt>
                <c:pt idx="21">
                  <c:v>28.254254215802803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8909568"/>
        <c:axId val="138916224"/>
      </c:scatterChart>
      <c:valAx>
        <c:axId val="1389095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4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binder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4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th-TH"/>
          </a:p>
        </c:txPr>
        <c:crossAx val="138916224"/>
        <c:crosses val="autoZero"/>
        <c:crossBetween val="midCat"/>
      </c:valAx>
      <c:valAx>
        <c:axId val="13891622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4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Residuals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4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th-TH"/>
          </a:p>
        </c:txPr>
        <c:crossAx val="138909568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4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th-TH"/>
    </a:p>
  </c:txPr>
  <c:printSettings>
    <c:headerFooter alignWithMargins="0"/>
    <c:pageMargins b="1" l="0.75" r="0.75" t="1" header="0.5" footer="0.5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5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press  Residual Plot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'data all'!$D$5:$D$26</c:f>
              <c:numCache>
                <c:formatCode>General</c:formatCode>
                <c:ptCount val="22"/>
                <c:pt idx="0">
                  <c:v>180</c:v>
                </c:pt>
                <c:pt idx="1">
                  <c:v>180</c:v>
                </c:pt>
                <c:pt idx="2">
                  <c:v>180</c:v>
                </c:pt>
                <c:pt idx="3">
                  <c:v>180</c:v>
                </c:pt>
                <c:pt idx="4">
                  <c:v>30</c:v>
                </c:pt>
                <c:pt idx="5">
                  <c:v>30</c:v>
                </c:pt>
                <c:pt idx="6">
                  <c:v>80</c:v>
                </c:pt>
                <c:pt idx="7">
                  <c:v>80</c:v>
                </c:pt>
                <c:pt idx="8">
                  <c:v>180</c:v>
                </c:pt>
                <c:pt idx="9">
                  <c:v>130</c:v>
                </c:pt>
                <c:pt idx="10">
                  <c:v>30</c:v>
                </c:pt>
                <c:pt idx="11">
                  <c:v>180</c:v>
                </c:pt>
                <c:pt idx="12">
                  <c:v>180</c:v>
                </c:pt>
                <c:pt idx="13">
                  <c:v>180</c:v>
                </c:pt>
                <c:pt idx="14">
                  <c:v>180</c:v>
                </c:pt>
                <c:pt idx="15">
                  <c:v>30</c:v>
                </c:pt>
                <c:pt idx="16">
                  <c:v>30</c:v>
                </c:pt>
                <c:pt idx="17">
                  <c:v>180</c:v>
                </c:pt>
                <c:pt idx="18">
                  <c:v>130</c:v>
                </c:pt>
                <c:pt idx="19">
                  <c:v>30</c:v>
                </c:pt>
                <c:pt idx="20">
                  <c:v>30</c:v>
                </c:pt>
                <c:pt idx="21">
                  <c:v>30</c:v>
                </c:pt>
              </c:numCache>
            </c:numRef>
          </c:xVal>
          <c:yVal>
            <c:numRef>
              <c:f>'2nd regress'!$C$7:$C$28</c:f>
              <c:numCache>
                <c:formatCode>General</c:formatCode>
                <c:ptCount val="22"/>
                <c:pt idx="0">
                  <c:v>22.877117504705666</c:v>
                </c:pt>
                <c:pt idx="1">
                  <c:v>28.877117504705666</c:v>
                </c:pt>
                <c:pt idx="2">
                  <c:v>55.877117504705666</c:v>
                </c:pt>
                <c:pt idx="3">
                  <c:v>-33.750547382168861</c:v>
                </c:pt>
                <c:pt idx="4">
                  <c:v>-5.4576883186725809</c:v>
                </c:pt>
                <c:pt idx="5">
                  <c:v>-29.457688318672581</c:v>
                </c:pt>
                <c:pt idx="6">
                  <c:v>14.518879883225054</c:v>
                </c:pt>
                <c:pt idx="7">
                  <c:v>32.518879883225054</c:v>
                </c:pt>
                <c:pt idx="8">
                  <c:v>-114.05496869358126</c:v>
                </c:pt>
                <c:pt idx="9">
                  <c:v>67.324434371758798</c:v>
                </c:pt>
                <c:pt idx="10">
                  <c:v>-104.45768831867258</c:v>
                </c:pt>
                <c:pt idx="11">
                  <c:v>-22.106518649406553</c:v>
                </c:pt>
                <c:pt idx="12">
                  <c:v>14.589060039181049</c:v>
                </c:pt>
                <c:pt idx="13">
                  <c:v>-37.122882495294334</c:v>
                </c:pt>
                <c:pt idx="14">
                  <c:v>-51.750547382168861</c:v>
                </c:pt>
                <c:pt idx="15">
                  <c:v>-106.76210963008498</c:v>
                </c:pt>
                <c:pt idx="16">
                  <c:v>106.94983290439041</c:v>
                </c:pt>
                <c:pt idx="17">
                  <c:v>88.181538816118064</c:v>
                </c:pt>
                <c:pt idx="18">
                  <c:v>-18.268044405178216</c:v>
                </c:pt>
                <c:pt idx="19">
                  <c:v>43.610225483040495</c:v>
                </c:pt>
                <c:pt idx="20">
                  <c:v>19.610225483040495</c:v>
                </c:pt>
                <c:pt idx="21">
                  <c:v>28.254254215802803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9866112"/>
        <c:axId val="139868416"/>
      </c:scatterChart>
      <c:valAx>
        <c:axId val="1398661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4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press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4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th-TH"/>
          </a:p>
        </c:txPr>
        <c:crossAx val="139868416"/>
        <c:crosses val="autoZero"/>
        <c:crossBetween val="midCat"/>
      </c:valAx>
      <c:valAx>
        <c:axId val="13986841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4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Residuals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4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th-TH"/>
          </a:p>
        </c:txPr>
        <c:crossAx val="139866112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4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th-TH"/>
    </a:p>
  </c:txPr>
  <c:printSettings>
    <c:headerFooter alignWithMargins="0"/>
    <c:pageMargins b="1" l="0.75" r="0.75" t="1" header="0.5" footer="0.5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temp  Residual Plot</a:t>
            </a:r>
          </a:p>
        </c:rich>
      </c:tx>
      <c:layout>
        <c:manualLayout>
          <c:xMode val="edge"/>
          <c:yMode val="edge"/>
          <c:x val="0.30035990105553351"/>
          <c:y val="3.16027088036117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884908671127359"/>
          <c:y val="0.19638826185101579"/>
          <c:w val="0.7517992213839273"/>
          <c:h val="0.66139954853273142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poly"/>
            <c:order val="2"/>
            <c:dispRSqr val="0"/>
            <c:dispEq val="0"/>
          </c:trendline>
          <c:xVal>
            <c:numRef>
              <c:f>'data all'!$E$5:$E$26</c:f>
              <c:numCache>
                <c:formatCode>General</c:formatCode>
                <c:ptCount val="22"/>
                <c:pt idx="0">
                  <c:v>200</c:v>
                </c:pt>
                <c:pt idx="1">
                  <c:v>200</c:v>
                </c:pt>
                <c:pt idx="2">
                  <c:v>200</c:v>
                </c:pt>
                <c:pt idx="3">
                  <c:v>20</c:v>
                </c:pt>
                <c:pt idx="4">
                  <c:v>200</c:v>
                </c:pt>
                <c:pt idx="5">
                  <c:v>200</c:v>
                </c:pt>
                <c:pt idx="6">
                  <c:v>20</c:v>
                </c:pt>
                <c:pt idx="7">
                  <c:v>20</c:v>
                </c:pt>
                <c:pt idx="8">
                  <c:v>20</c:v>
                </c:pt>
                <c:pt idx="9">
                  <c:v>140</c:v>
                </c:pt>
                <c:pt idx="10">
                  <c:v>200</c:v>
                </c:pt>
                <c:pt idx="11">
                  <c:v>80</c:v>
                </c:pt>
                <c:pt idx="12">
                  <c:v>80</c:v>
                </c:pt>
                <c:pt idx="13">
                  <c:v>200</c:v>
                </c:pt>
                <c:pt idx="14">
                  <c:v>20</c:v>
                </c:pt>
                <c:pt idx="15">
                  <c:v>200</c:v>
                </c:pt>
                <c:pt idx="16">
                  <c:v>80</c:v>
                </c:pt>
                <c:pt idx="17">
                  <c:v>200</c:v>
                </c:pt>
                <c:pt idx="18">
                  <c:v>20</c:v>
                </c:pt>
                <c:pt idx="19">
                  <c:v>20</c:v>
                </c:pt>
                <c:pt idx="20">
                  <c:v>20</c:v>
                </c:pt>
                <c:pt idx="21">
                  <c:v>80</c:v>
                </c:pt>
              </c:numCache>
            </c:numRef>
          </c:xVal>
          <c:yVal>
            <c:numRef>
              <c:f>'2nd regress'!$C$7:$C$28</c:f>
              <c:numCache>
                <c:formatCode>General</c:formatCode>
                <c:ptCount val="22"/>
                <c:pt idx="0">
                  <c:v>22.877117504705666</c:v>
                </c:pt>
                <c:pt idx="1">
                  <c:v>28.877117504705666</c:v>
                </c:pt>
                <c:pt idx="2">
                  <c:v>55.877117504705666</c:v>
                </c:pt>
                <c:pt idx="3">
                  <c:v>-33.750547382168861</c:v>
                </c:pt>
                <c:pt idx="4">
                  <c:v>-5.4576883186725809</c:v>
                </c:pt>
                <c:pt idx="5">
                  <c:v>-29.457688318672581</c:v>
                </c:pt>
                <c:pt idx="6">
                  <c:v>14.518879883225054</c:v>
                </c:pt>
                <c:pt idx="7">
                  <c:v>32.518879883225054</c:v>
                </c:pt>
                <c:pt idx="8">
                  <c:v>-114.05496869358126</c:v>
                </c:pt>
                <c:pt idx="9">
                  <c:v>67.324434371758798</c:v>
                </c:pt>
                <c:pt idx="10">
                  <c:v>-104.45768831867258</c:v>
                </c:pt>
                <c:pt idx="11">
                  <c:v>-22.106518649406553</c:v>
                </c:pt>
                <c:pt idx="12">
                  <c:v>14.589060039181049</c:v>
                </c:pt>
                <c:pt idx="13">
                  <c:v>-37.122882495294334</c:v>
                </c:pt>
                <c:pt idx="14">
                  <c:v>-51.750547382168861</c:v>
                </c:pt>
                <c:pt idx="15">
                  <c:v>-106.76210963008498</c:v>
                </c:pt>
                <c:pt idx="16">
                  <c:v>106.94983290439041</c:v>
                </c:pt>
                <c:pt idx="17">
                  <c:v>88.181538816118064</c:v>
                </c:pt>
                <c:pt idx="18">
                  <c:v>-18.268044405178216</c:v>
                </c:pt>
                <c:pt idx="19">
                  <c:v>43.610225483040495</c:v>
                </c:pt>
                <c:pt idx="20">
                  <c:v>19.610225483040495</c:v>
                </c:pt>
                <c:pt idx="21">
                  <c:v>28.254254215802803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9893760"/>
        <c:axId val="139900032"/>
      </c:scatterChart>
      <c:valAx>
        <c:axId val="1398937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temp</a:t>
                </a:r>
              </a:p>
            </c:rich>
          </c:tx>
          <c:layout>
            <c:manualLayout>
              <c:xMode val="edge"/>
              <c:yMode val="edge"/>
              <c:x val="0.5179859891614268"/>
              <c:y val="0.8939051918735891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th-TH"/>
          </a:p>
        </c:txPr>
        <c:crossAx val="139900032"/>
        <c:crosses val="autoZero"/>
        <c:crossBetween val="midCat"/>
      </c:valAx>
      <c:valAx>
        <c:axId val="13990003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4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Residuals</a:t>
                </a:r>
              </a:p>
            </c:rich>
          </c:tx>
          <c:layout>
            <c:manualLayout>
              <c:xMode val="edge"/>
              <c:yMode val="edge"/>
              <c:x val="2.8776978417266189E-2"/>
              <c:y val="0.4153498871331828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th-TH"/>
          </a:p>
        </c:txPr>
        <c:crossAx val="139893760"/>
        <c:crosses val="autoZero"/>
        <c:crossBetween val="midCat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4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th-TH"/>
    </a:p>
  </c:txPr>
  <c:printSettings>
    <c:headerFooter alignWithMargins="0"/>
    <c:pageMargins b="1" l="0.75" r="0.75" t="1" header="0.5" footer="0.5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4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binder Line Fit  Plot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viscosity</c:v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'data all'!$C$5:$C$26</c:f>
              <c:numCache>
                <c:formatCode>General</c:formatCode>
                <c:ptCount val="22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2</c:v>
                </c:pt>
                <c:pt idx="13">
                  <c:v>2</c:v>
                </c:pt>
                <c:pt idx="14">
                  <c:v>1</c:v>
                </c:pt>
                <c:pt idx="15">
                  <c:v>2</c:v>
                </c:pt>
                <c:pt idx="16">
                  <c:v>2</c:v>
                </c:pt>
                <c:pt idx="17">
                  <c:v>1</c:v>
                </c:pt>
                <c:pt idx="18">
                  <c:v>2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</c:numCache>
            </c:numRef>
          </c:xVal>
          <c:yVal>
            <c:numRef>
              <c:f>'data all'!$H$5:$H$26</c:f>
              <c:numCache>
                <c:formatCode>General</c:formatCode>
                <c:ptCount val="22"/>
                <c:pt idx="0">
                  <c:v>1044</c:v>
                </c:pt>
                <c:pt idx="1">
                  <c:v>1050</c:v>
                </c:pt>
                <c:pt idx="2">
                  <c:v>1077</c:v>
                </c:pt>
                <c:pt idx="3">
                  <c:v>1434</c:v>
                </c:pt>
                <c:pt idx="4">
                  <c:v>996</c:v>
                </c:pt>
                <c:pt idx="5">
                  <c:v>972</c:v>
                </c:pt>
                <c:pt idx="6">
                  <c:v>1173</c:v>
                </c:pt>
                <c:pt idx="7">
                  <c:v>1191</c:v>
                </c:pt>
                <c:pt idx="8">
                  <c:v>1176</c:v>
                </c:pt>
                <c:pt idx="9">
                  <c:v>1290</c:v>
                </c:pt>
                <c:pt idx="10">
                  <c:v>897</c:v>
                </c:pt>
                <c:pt idx="11">
                  <c:v>1356</c:v>
                </c:pt>
                <c:pt idx="12">
                  <c:v>1215</c:v>
                </c:pt>
                <c:pt idx="13">
                  <c:v>984</c:v>
                </c:pt>
                <c:pt idx="14">
                  <c:v>1416</c:v>
                </c:pt>
                <c:pt idx="15">
                  <c:v>717</c:v>
                </c:pt>
                <c:pt idx="16">
                  <c:v>1110</c:v>
                </c:pt>
                <c:pt idx="17">
                  <c:v>1287</c:v>
                </c:pt>
                <c:pt idx="18">
                  <c:v>1206</c:v>
                </c:pt>
                <c:pt idx="19">
                  <c:v>1314</c:v>
                </c:pt>
                <c:pt idx="20">
                  <c:v>1290</c:v>
                </c:pt>
                <c:pt idx="21">
                  <c:v>1209</c:v>
                </c:pt>
              </c:numCache>
            </c:numRef>
          </c:yVal>
          <c:smooth val="0"/>
        </c:ser>
        <c:ser>
          <c:idx val="1"/>
          <c:order val="1"/>
          <c:tx>
            <c:v>Predicted viscosity</c:v>
          </c:tx>
          <c:spPr>
            <a:ln w="28575">
              <a:noFill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xVal>
            <c:numRef>
              <c:f>'data all'!$C$5:$C$26</c:f>
              <c:numCache>
                <c:formatCode>General</c:formatCode>
                <c:ptCount val="22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2</c:v>
                </c:pt>
                <c:pt idx="13">
                  <c:v>2</c:v>
                </c:pt>
                <c:pt idx="14">
                  <c:v>1</c:v>
                </c:pt>
                <c:pt idx="15">
                  <c:v>2</c:v>
                </c:pt>
                <c:pt idx="16">
                  <c:v>2</c:v>
                </c:pt>
                <c:pt idx="17">
                  <c:v>1</c:v>
                </c:pt>
                <c:pt idx="18">
                  <c:v>2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</c:numCache>
            </c:numRef>
          </c:xVal>
          <c:yVal>
            <c:numRef>
              <c:f>'2nd regress'!$B$7:$B$28</c:f>
              <c:numCache>
                <c:formatCode>General</c:formatCode>
                <c:ptCount val="22"/>
                <c:pt idx="0">
                  <c:v>1021.1228824952943</c:v>
                </c:pt>
                <c:pt idx="1">
                  <c:v>1021.1228824952943</c:v>
                </c:pt>
                <c:pt idx="2">
                  <c:v>1021.1228824952943</c:v>
                </c:pt>
                <c:pt idx="3">
                  <c:v>1467.7505473821689</c:v>
                </c:pt>
                <c:pt idx="4">
                  <c:v>1001.4576883186726</c:v>
                </c:pt>
                <c:pt idx="5">
                  <c:v>1001.4576883186726</c:v>
                </c:pt>
                <c:pt idx="6">
                  <c:v>1158.4811201167749</c:v>
                </c:pt>
                <c:pt idx="7">
                  <c:v>1158.4811201167749</c:v>
                </c:pt>
                <c:pt idx="8">
                  <c:v>1290.0549686935813</c:v>
                </c:pt>
                <c:pt idx="9">
                  <c:v>1222.6755656282412</c:v>
                </c:pt>
                <c:pt idx="10">
                  <c:v>1001.4576883186726</c:v>
                </c:pt>
                <c:pt idx="11">
                  <c:v>1378.1065186494066</c:v>
                </c:pt>
                <c:pt idx="12">
                  <c:v>1200.410939960819</c:v>
                </c:pt>
                <c:pt idx="13">
                  <c:v>1021.1228824952943</c:v>
                </c:pt>
                <c:pt idx="14">
                  <c:v>1467.7505473821689</c:v>
                </c:pt>
                <c:pt idx="15">
                  <c:v>823.76210963008498</c:v>
                </c:pt>
                <c:pt idx="16">
                  <c:v>1003.0501670956096</c:v>
                </c:pt>
                <c:pt idx="17">
                  <c:v>1198.8184611838819</c:v>
                </c:pt>
                <c:pt idx="18">
                  <c:v>1224.2680444051782</c:v>
                </c:pt>
                <c:pt idx="19">
                  <c:v>1270.3897745169595</c:v>
                </c:pt>
                <c:pt idx="20">
                  <c:v>1270.3897745169595</c:v>
                </c:pt>
                <c:pt idx="21">
                  <c:v>1180.7457457841972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9947008"/>
        <c:axId val="139949568"/>
      </c:scatterChart>
      <c:valAx>
        <c:axId val="1399470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4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binder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4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th-TH"/>
          </a:p>
        </c:txPr>
        <c:crossAx val="139949568"/>
        <c:crosses val="autoZero"/>
        <c:crossBetween val="midCat"/>
      </c:valAx>
      <c:valAx>
        <c:axId val="13994956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4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viscosity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4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th-TH"/>
          </a:p>
        </c:txPr>
        <c:crossAx val="139947008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4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th-TH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temp2  Residual Plot</a:t>
            </a:r>
          </a:p>
        </c:rich>
      </c:tx>
      <c:layout>
        <c:manualLayout>
          <c:xMode val="edge"/>
          <c:yMode val="edge"/>
          <c:x val="0.28906332020997377"/>
          <c:y val="4.651162790697674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9791716999605813"/>
          <c:y val="0.36046613958637919"/>
          <c:w val="0.71614765459099983"/>
          <c:h val="0.35465216959305051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'data for 3rd regress'!$L$4:$L$25</c:f>
              <c:numCache>
                <c:formatCode>General</c:formatCode>
                <c:ptCount val="22"/>
                <c:pt idx="0">
                  <c:v>40000</c:v>
                </c:pt>
                <c:pt idx="1">
                  <c:v>40000</c:v>
                </c:pt>
                <c:pt idx="2">
                  <c:v>40000</c:v>
                </c:pt>
                <c:pt idx="3">
                  <c:v>400</c:v>
                </c:pt>
                <c:pt idx="4">
                  <c:v>40000</c:v>
                </c:pt>
                <c:pt idx="5">
                  <c:v>40000</c:v>
                </c:pt>
                <c:pt idx="6">
                  <c:v>400</c:v>
                </c:pt>
                <c:pt idx="7">
                  <c:v>400</c:v>
                </c:pt>
                <c:pt idx="8">
                  <c:v>400</c:v>
                </c:pt>
                <c:pt idx="9">
                  <c:v>19600</c:v>
                </c:pt>
                <c:pt idx="10">
                  <c:v>40000</c:v>
                </c:pt>
                <c:pt idx="11">
                  <c:v>6400</c:v>
                </c:pt>
                <c:pt idx="12">
                  <c:v>6400</c:v>
                </c:pt>
                <c:pt idx="13">
                  <c:v>40000</c:v>
                </c:pt>
                <c:pt idx="14">
                  <c:v>400</c:v>
                </c:pt>
                <c:pt idx="15">
                  <c:v>40000</c:v>
                </c:pt>
                <c:pt idx="16">
                  <c:v>6400</c:v>
                </c:pt>
                <c:pt idx="17">
                  <c:v>40000</c:v>
                </c:pt>
                <c:pt idx="18">
                  <c:v>400</c:v>
                </c:pt>
                <c:pt idx="19">
                  <c:v>400</c:v>
                </c:pt>
                <c:pt idx="20">
                  <c:v>400</c:v>
                </c:pt>
                <c:pt idx="21">
                  <c:v>6400</c:v>
                </c:pt>
              </c:numCache>
            </c:numRef>
          </c:xVal>
          <c:yVal>
            <c:numRef>
              <c:f>'4th regress'!$C$27:$C$48</c:f>
              <c:numCache>
                <c:formatCode>General</c:formatCode>
                <c:ptCount val="22"/>
                <c:pt idx="0">
                  <c:v>-4.2961613034167385</c:v>
                </c:pt>
                <c:pt idx="1">
                  <c:v>1.7038386965832615</c:v>
                </c:pt>
                <c:pt idx="2">
                  <c:v>28.703838696583261</c:v>
                </c:pt>
                <c:pt idx="3">
                  <c:v>65.307099726019715</c:v>
                </c:pt>
                <c:pt idx="4">
                  <c:v>55.507277390215449</c:v>
                </c:pt>
                <c:pt idx="5">
                  <c:v>31.507277390215449</c:v>
                </c:pt>
                <c:pt idx="6">
                  <c:v>11.291888154243679</c:v>
                </c:pt>
                <c:pt idx="7">
                  <c:v>29.291888154243679</c:v>
                </c:pt>
                <c:pt idx="8">
                  <c:v>-5.3823760408722592</c:v>
                </c:pt>
                <c:pt idx="9">
                  <c:v>-3.2559769233769202</c:v>
                </c:pt>
                <c:pt idx="10">
                  <c:v>-43.492722609784551</c:v>
                </c:pt>
                <c:pt idx="11">
                  <c:v>-50.477973185434848</c:v>
                </c:pt>
                <c:pt idx="12">
                  <c:v>-4.1674489523268221</c:v>
                </c:pt>
                <c:pt idx="13">
                  <c:v>-64.296161303416739</c:v>
                </c:pt>
                <c:pt idx="14">
                  <c:v>47.307099726019715</c:v>
                </c:pt>
                <c:pt idx="15">
                  <c:v>-36.182198376676524</c:v>
                </c:pt>
                <c:pt idx="16">
                  <c:v>8.8781362183692636</c:v>
                </c:pt>
                <c:pt idx="17">
                  <c:v>51.393314463475235</c:v>
                </c:pt>
                <c:pt idx="18">
                  <c:v>34.45475605668571</c:v>
                </c:pt>
                <c:pt idx="19">
                  <c:v>-25.181503981306378</c:v>
                </c:pt>
                <c:pt idx="20">
                  <c:v>-49.181503981306378</c:v>
                </c:pt>
                <c:pt idx="21">
                  <c:v>-79.432388014738763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8162176"/>
        <c:axId val="138164480"/>
      </c:scatterChart>
      <c:valAx>
        <c:axId val="1381621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temp2</a:t>
                </a:r>
              </a:p>
            </c:rich>
          </c:tx>
          <c:layout>
            <c:manualLayout>
              <c:xMode val="edge"/>
              <c:yMode val="edge"/>
              <c:x val="0.50000136701662301"/>
              <c:y val="0.7790722089971311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th-TH"/>
          </a:p>
        </c:txPr>
        <c:crossAx val="138164480"/>
        <c:crosses val="autoZero"/>
        <c:crossBetween val="midCat"/>
      </c:valAx>
      <c:valAx>
        <c:axId val="13816448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Residuals</a:t>
                </a:r>
              </a:p>
            </c:rich>
          </c:tx>
          <c:layout>
            <c:manualLayout>
              <c:xMode val="edge"/>
              <c:yMode val="edge"/>
              <c:x val="4.1666666666666664E-2"/>
              <c:y val="0.3430244765915888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th-TH"/>
          </a:p>
        </c:txPr>
        <c:crossAx val="138162176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th-TH"/>
    </a:p>
  </c:txPr>
  <c:printSettings>
    <c:headerFooter alignWithMargins="0"/>
    <c:pageMargins b="1" l="0.75" r="0.75" t="1" header="0.5" footer="0.5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5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press Line Fit  Plot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viscosity</c:v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'data all'!$D$5:$D$26</c:f>
              <c:numCache>
                <c:formatCode>General</c:formatCode>
                <c:ptCount val="22"/>
                <c:pt idx="0">
                  <c:v>180</c:v>
                </c:pt>
                <c:pt idx="1">
                  <c:v>180</c:v>
                </c:pt>
                <c:pt idx="2">
                  <c:v>180</c:v>
                </c:pt>
                <c:pt idx="3">
                  <c:v>180</c:v>
                </c:pt>
                <c:pt idx="4">
                  <c:v>30</c:v>
                </c:pt>
                <c:pt idx="5">
                  <c:v>30</c:v>
                </c:pt>
                <c:pt idx="6">
                  <c:v>80</c:v>
                </c:pt>
                <c:pt idx="7">
                  <c:v>80</c:v>
                </c:pt>
                <c:pt idx="8">
                  <c:v>180</c:v>
                </c:pt>
                <c:pt idx="9">
                  <c:v>130</c:v>
                </c:pt>
                <c:pt idx="10">
                  <c:v>30</c:v>
                </c:pt>
                <c:pt idx="11">
                  <c:v>180</c:v>
                </c:pt>
                <c:pt idx="12">
                  <c:v>180</c:v>
                </c:pt>
                <c:pt idx="13">
                  <c:v>180</c:v>
                </c:pt>
                <c:pt idx="14">
                  <c:v>180</c:v>
                </c:pt>
                <c:pt idx="15">
                  <c:v>30</c:v>
                </c:pt>
                <c:pt idx="16">
                  <c:v>30</c:v>
                </c:pt>
                <c:pt idx="17">
                  <c:v>180</c:v>
                </c:pt>
                <c:pt idx="18">
                  <c:v>130</c:v>
                </c:pt>
                <c:pt idx="19">
                  <c:v>30</c:v>
                </c:pt>
                <c:pt idx="20">
                  <c:v>30</c:v>
                </c:pt>
                <c:pt idx="21">
                  <c:v>30</c:v>
                </c:pt>
              </c:numCache>
            </c:numRef>
          </c:xVal>
          <c:yVal>
            <c:numRef>
              <c:f>'data all'!$H$5:$H$26</c:f>
              <c:numCache>
                <c:formatCode>General</c:formatCode>
                <c:ptCount val="22"/>
                <c:pt idx="0">
                  <c:v>1044</c:v>
                </c:pt>
                <c:pt idx="1">
                  <c:v>1050</c:v>
                </c:pt>
                <c:pt idx="2">
                  <c:v>1077</c:v>
                </c:pt>
                <c:pt idx="3">
                  <c:v>1434</c:v>
                </c:pt>
                <c:pt idx="4">
                  <c:v>996</c:v>
                </c:pt>
                <c:pt idx="5">
                  <c:v>972</c:v>
                </c:pt>
                <c:pt idx="6">
                  <c:v>1173</c:v>
                </c:pt>
                <c:pt idx="7">
                  <c:v>1191</c:v>
                </c:pt>
                <c:pt idx="8">
                  <c:v>1176</c:v>
                </c:pt>
                <c:pt idx="9">
                  <c:v>1290</c:v>
                </c:pt>
                <c:pt idx="10">
                  <c:v>897</c:v>
                </c:pt>
                <c:pt idx="11">
                  <c:v>1356</c:v>
                </c:pt>
                <c:pt idx="12">
                  <c:v>1215</c:v>
                </c:pt>
                <c:pt idx="13">
                  <c:v>984</c:v>
                </c:pt>
                <c:pt idx="14">
                  <c:v>1416</c:v>
                </c:pt>
                <c:pt idx="15">
                  <c:v>717</c:v>
                </c:pt>
                <c:pt idx="16">
                  <c:v>1110</c:v>
                </c:pt>
                <c:pt idx="17">
                  <c:v>1287</c:v>
                </c:pt>
                <c:pt idx="18">
                  <c:v>1206</c:v>
                </c:pt>
                <c:pt idx="19">
                  <c:v>1314</c:v>
                </c:pt>
                <c:pt idx="20">
                  <c:v>1290</c:v>
                </c:pt>
                <c:pt idx="21">
                  <c:v>1209</c:v>
                </c:pt>
              </c:numCache>
            </c:numRef>
          </c:yVal>
          <c:smooth val="0"/>
        </c:ser>
        <c:ser>
          <c:idx val="1"/>
          <c:order val="1"/>
          <c:tx>
            <c:v>Predicted viscosity</c:v>
          </c:tx>
          <c:spPr>
            <a:ln w="28575">
              <a:noFill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xVal>
            <c:numRef>
              <c:f>'data all'!$D$5:$D$26</c:f>
              <c:numCache>
                <c:formatCode>General</c:formatCode>
                <c:ptCount val="22"/>
                <c:pt idx="0">
                  <c:v>180</c:v>
                </c:pt>
                <c:pt idx="1">
                  <c:v>180</c:v>
                </c:pt>
                <c:pt idx="2">
                  <c:v>180</c:v>
                </c:pt>
                <c:pt idx="3">
                  <c:v>180</c:v>
                </c:pt>
                <c:pt idx="4">
                  <c:v>30</c:v>
                </c:pt>
                <c:pt idx="5">
                  <c:v>30</c:v>
                </c:pt>
                <c:pt idx="6">
                  <c:v>80</c:v>
                </c:pt>
                <c:pt idx="7">
                  <c:v>80</c:v>
                </c:pt>
                <c:pt idx="8">
                  <c:v>180</c:v>
                </c:pt>
                <c:pt idx="9">
                  <c:v>130</c:v>
                </c:pt>
                <c:pt idx="10">
                  <c:v>30</c:v>
                </c:pt>
                <c:pt idx="11">
                  <c:v>180</c:v>
                </c:pt>
                <c:pt idx="12">
                  <c:v>180</c:v>
                </c:pt>
                <c:pt idx="13">
                  <c:v>180</c:v>
                </c:pt>
                <c:pt idx="14">
                  <c:v>180</c:v>
                </c:pt>
                <c:pt idx="15">
                  <c:v>30</c:v>
                </c:pt>
                <c:pt idx="16">
                  <c:v>30</c:v>
                </c:pt>
                <c:pt idx="17">
                  <c:v>180</c:v>
                </c:pt>
                <c:pt idx="18">
                  <c:v>130</c:v>
                </c:pt>
                <c:pt idx="19">
                  <c:v>30</c:v>
                </c:pt>
                <c:pt idx="20">
                  <c:v>30</c:v>
                </c:pt>
                <c:pt idx="21">
                  <c:v>30</c:v>
                </c:pt>
              </c:numCache>
            </c:numRef>
          </c:xVal>
          <c:yVal>
            <c:numRef>
              <c:f>'2nd regress'!$B$7:$B$28</c:f>
              <c:numCache>
                <c:formatCode>General</c:formatCode>
                <c:ptCount val="22"/>
                <c:pt idx="0">
                  <c:v>1021.1228824952943</c:v>
                </c:pt>
                <c:pt idx="1">
                  <c:v>1021.1228824952943</c:v>
                </c:pt>
                <c:pt idx="2">
                  <c:v>1021.1228824952943</c:v>
                </c:pt>
                <c:pt idx="3">
                  <c:v>1467.7505473821689</c:v>
                </c:pt>
                <c:pt idx="4">
                  <c:v>1001.4576883186726</c:v>
                </c:pt>
                <c:pt idx="5">
                  <c:v>1001.4576883186726</c:v>
                </c:pt>
                <c:pt idx="6">
                  <c:v>1158.4811201167749</c:v>
                </c:pt>
                <c:pt idx="7">
                  <c:v>1158.4811201167749</c:v>
                </c:pt>
                <c:pt idx="8">
                  <c:v>1290.0549686935813</c:v>
                </c:pt>
                <c:pt idx="9">
                  <c:v>1222.6755656282412</c:v>
                </c:pt>
                <c:pt idx="10">
                  <c:v>1001.4576883186726</c:v>
                </c:pt>
                <c:pt idx="11">
                  <c:v>1378.1065186494066</c:v>
                </c:pt>
                <c:pt idx="12">
                  <c:v>1200.410939960819</c:v>
                </c:pt>
                <c:pt idx="13">
                  <c:v>1021.1228824952943</c:v>
                </c:pt>
                <c:pt idx="14">
                  <c:v>1467.7505473821689</c:v>
                </c:pt>
                <c:pt idx="15">
                  <c:v>823.76210963008498</c:v>
                </c:pt>
                <c:pt idx="16">
                  <c:v>1003.0501670956096</c:v>
                </c:pt>
                <c:pt idx="17">
                  <c:v>1198.8184611838819</c:v>
                </c:pt>
                <c:pt idx="18">
                  <c:v>1224.2680444051782</c:v>
                </c:pt>
                <c:pt idx="19">
                  <c:v>1270.3897745169595</c:v>
                </c:pt>
                <c:pt idx="20">
                  <c:v>1270.3897745169595</c:v>
                </c:pt>
                <c:pt idx="21">
                  <c:v>1180.7457457841972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9979008"/>
        <c:axId val="139993856"/>
      </c:scatterChart>
      <c:valAx>
        <c:axId val="1399790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4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press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4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th-TH"/>
          </a:p>
        </c:txPr>
        <c:crossAx val="139993856"/>
        <c:crosses val="autoZero"/>
        <c:crossBetween val="midCat"/>
      </c:valAx>
      <c:valAx>
        <c:axId val="13999385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4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viscosity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4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th-TH"/>
          </a:p>
        </c:txPr>
        <c:crossAx val="139979008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4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th-TH"/>
    </a:p>
  </c:txPr>
  <c:printSettings>
    <c:headerFooter alignWithMargins="0"/>
    <c:pageMargins b="1" l="0.75" r="0.75" t="1" header="0.5" footer="0.5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5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temp Line Fit  Plot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viscosity</c:v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'data all'!$E$5:$E$26</c:f>
              <c:numCache>
                <c:formatCode>General</c:formatCode>
                <c:ptCount val="22"/>
                <c:pt idx="0">
                  <c:v>200</c:v>
                </c:pt>
                <c:pt idx="1">
                  <c:v>200</c:v>
                </c:pt>
                <c:pt idx="2">
                  <c:v>200</c:v>
                </c:pt>
                <c:pt idx="3">
                  <c:v>20</c:v>
                </c:pt>
                <c:pt idx="4">
                  <c:v>200</c:v>
                </c:pt>
                <c:pt idx="5">
                  <c:v>200</c:v>
                </c:pt>
                <c:pt idx="6">
                  <c:v>20</c:v>
                </c:pt>
                <c:pt idx="7">
                  <c:v>20</c:v>
                </c:pt>
                <c:pt idx="8">
                  <c:v>20</c:v>
                </c:pt>
                <c:pt idx="9">
                  <c:v>140</c:v>
                </c:pt>
                <c:pt idx="10">
                  <c:v>200</c:v>
                </c:pt>
                <c:pt idx="11">
                  <c:v>80</c:v>
                </c:pt>
                <c:pt idx="12">
                  <c:v>80</c:v>
                </c:pt>
                <c:pt idx="13">
                  <c:v>200</c:v>
                </c:pt>
                <c:pt idx="14">
                  <c:v>20</c:v>
                </c:pt>
                <c:pt idx="15">
                  <c:v>200</c:v>
                </c:pt>
                <c:pt idx="16">
                  <c:v>80</c:v>
                </c:pt>
                <c:pt idx="17">
                  <c:v>200</c:v>
                </c:pt>
                <c:pt idx="18">
                  <c:v>20</c:v>
                </c:pt>
                <c:pt idx="19">
                  <c:v>20</c:v>
                </c:pt>
                <c:pt idx="20">
                  <c:v>20</c:v>
                </c:pt>
                <c:pt idx="21">
                  <c:v>80</c:v>
                </c:pt>
              </c:numCache>
            </c:numRef>
          </c:xVal>
          <c:yVal>
            <c:numRef>
              <c:f>'data all'!$H$5:$H$26</c:f>
              <c:numCache>
                <c:formatCode>General</c:formatCode>
                <c:ptCount val="22"/>
                <c:pt idx="0">
                  <c:v>1044</c:v>
                </c:pt>
                <c:pt idx="1">
                  <c:v>1050</c:v>
                </c:pt>
                <c:pt idx="2">
                  <c:v>1077</c:v>
                </c:pt>
                <c:pt idx="3">
                  <c:v>1434</c:v>
                </c:pt>
                <c:pt idx="4">
                  <c:v>996</c:v>
                </c:pt>
                <c:pt idx="5">
                  <c:v>972</c:v>
                </c:pt>
                <c:pt idx="6">
                  <c:v>1173</c:v>
                </c:pt>
                <c:pt idx="7">
                  <c:v>1191</c:v>
                </c:pt>
                <c:pt idx="8">
                  <c:v>1176</c:v>
                </c:pt>
                <c:pt idx="9">
                  <c:v>1290</c:v>
                </c:pt>
                <c:pt idx="10">
                  <c:v>897</c:v>
                </c:pt>
                <c:pt idx="11">
                  <c:v>1356</c:v>
                </c:pt>
                <c:pt idx="12">
                  <c:v>1215</c:v>
                </c:pt>
                <c:pt idx="13">
                  <c:v>984</c:v>
                </c:pt>
                <c:pt idx="14">
                  <c:v>1416</c:v>
                </c:pt>
                <c:pt idx="15">
                  <c:v>717</c:v>
                </c:pt>
                <c:pt idx="16">
                  <c:v>1110</c:v>
                </c:pt>
                <c:pt idx="17">
                  <c:v>1287</c:v>
                </c:pt>
                <c:pt idx="18">
                  <c:v>1206</c:v>
                </c:pt>
                <c:pt idx="19">
                  <c:v>1314</c:v>
                </c:pt>
                <c:pt idx="20">
                  <c:v>1290</c:v>
                </c:pt>
                <c:pt idx="21">
                  <c:v>1209</c:v>
                </c:pt>
              </c:numCache>
            </c:numRef>
          </c:yVal>
          <c:smooth val="0"/>
        </c:ser>
        <c:ser>
          <c:idx val="1"/>
          <c:order val="1"/>
          <c:tx>
            <c:v>Predicted viscosity</c:v>
          </c:tx>
          <c:spPr>
            <a:ln w="28575">
              <a:noFill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xVal>
            <c:numRef>
              <c:f>'data all'!$E$5:$E$26</c:f>
              <c:numCache>
                <c:formatCode>General</c:formatCode>
                <c:ptCount val="22"/>
                <c:pt idx="0">
                  <c:v>200</c:v>
                </c:pt>
                <c:pt idx="1">
                  <c:v>200</c:v>
                </c:pt>
                <c:pt idx="2">
                  <c:v>200</c:v>
                </c:pt>
                <c:pt idx="3">
                  <c:v>20</c:v>
                </c:pt>
                <c:pt idx="4">
                  <c:v>200</c:v>
                </c:pt>
                <c:pt idx="5">
                  <c:v>200</c:v>
                </c:pt>
                <c:pt idx="6">
                  <c:v>20</c:v>
                </c:pt>
                <c:pt idx="7">
                  <c:v>20</c:v>
                </c:pt>
                <c:pt idx="8">
                  <c:v>20</c:v>
                </c:pt>
                <c:pt idx="9">
                  <c:v>140</c:v>
                </c:pt>
                <c:pt idx="10">
                  <c:v>200</c:v>
                </c:pt>
                <c:pt idx="11">
                  <c:v>80</c:v>
                </c:pt>
                <c:pt idx="12">
                  <c:v>80</c:v>
                </c:pt>
                <c:pt idx="13">
                  <c:v>200</c:v>
                </c:pt>
                <c:pt idx="14">
                  <c:v>20</c:v>
                </c:pt>
                <c:pt idx="15">
                  <c:v>200</c:v>
                </c:pt>
                <c:pt idx="16">
                  <c:v>80</c:v>
                </c:pt>
                <c:pt idx="17">
                  <c:v>200</c:v>
                </c:pt>
                <c:pt idx="18">
                  <c:v>20</c:v>
                </c:pt>
                <c:pt idx="19">
                  <c:v>20</c:v>
                </c:pt>
                <c:pt idx="20">
                  <c:v>20</c:v>
                </c:pt>
                <c:pt idx="21">
                  <c:v>80</c:v>
                </c:pt>
              </c:numCache>
            </c:numRef>
          </c:xVal>
          <c:yVal>
            <c:numRef>
              <c:f>'2nd regress'!$B$7:$B$28</c:f>
              <c:numCache>
                <c:formatCode>General</c:formatCode>
                <c:ptCount val="22"/>
                <c:pt idx="0">
                  <c:v>1021.1228824952943</c:v>
                </c:pt>
                <c:pt idx="1">
                  <c:v>1021.1228824952943</c:v>
                </c:pt>
                <c:pt idx="2">
                  <c:v>1021.1228824952943</c:v>
                </c:pt>
                <c:pt idx="3">
                  <c:v>1467.7505473821689</c:v>
                </c:pt>
                <c:pt idx="4">
                  <c:v>1001.4576883186726</c:v>
                </c:pt>
                <c:pt idx="5">
                  <c:v>1001.4576883186726</c:v>
                </c:pt>
                <c:pt idx="6">
                  <c:v>1158.4811201167749</c:v>
                </c:pt>
                <c:pt idx="7">
                  <c:v>1158.4811201167749</c:v>
                </c:pt>
                <c:pt idx="8">
                  <c:v>1290.0549686935813</c:v>
                </c:pt>
                <c:pt idx="9">
                  <c:v>1222.6755656282412</c:v>
                </c:pt>
                <c:pt idx="10">
                  <c:v>1001.4576883186726</c:v>
                </c:pt>
                <c:pt idx="11">
                  <c:v>1378.1065186494066</c:v>
                </c:pt>
                <c:pt idx="12">
                  <c:v>1200.410939960819</c:v>
                </c:pt>
                <c:pt idx="13">
                  <c:v>1021.1228824952943</c:v>
                </c:pt>
                <c:pt idx="14">
                  <c:v>1467.7505473821689</c:v>
                </c:pt>
                <c:pt idx="15">
                  <c:v>823.76210963008498</c:v>
                </c:pt>
                <c:pt idx="16">
                  <c:v>1003.0501670956096</c:v>
                </c:pt>
                <c:pt idx="17">
                  <c:v>1198.8184611838819</c:v>
                </c:pt>
                <c:pt idx="18">
                  <c:v>1224.2680444051782</c:v>
                </c:pt>
                <c:pt idx="19">
                  <c:v>1270.3897745169595</c:v>
                </c:pt>
                <c:pt idx="20">
                  <c:v>1270.3897745169595</c:v>
                </c:pt>
                <c:pt idx="21">
                  <c:v>1180.7457457841972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0019584"/>
        <c:axId val="140046720"/>
      </c:scatterChart>
      <c:valAx>
        <c:axId val="1400195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4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temp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4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th-TH"/>
          </a:p>
        </c:txPr>
        <c:crossAx val="140046720"/>
        <c:crosses val="autoZero"/>
        <c:crossBetween val="midCat"/>
      </c:valAx>
      <c:valAx>
        <c:axId val="14004672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4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viscosity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4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th-TH"/>
          </a:p>
        </c:txPr>
        <c:crossAx val="140019584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4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th-TH"/>
    </a:p>
  </c:txPr>
  <c:printSettings>
    <c:headerFooter alignWithMargins="0"/>
    <c:pageMargins b="1" l="0.75" r="0.75" t="1" header="0.5" footer="0.5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5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Normal Probability Plot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'2nd regress'!#REF!</c:f>
              <c:numCache>
                <c:formatCode>General</c:formatCode>
                <c:ptCount val="22"/>
                <c:pt idx="0">
                  <c:v>2.2727272727272729</c:v>
                </c:pt>
                <c:pt idx="1">
                  <c:v>6.8181818181818183</c:v>
                </c:pt>
                <c:pt idx="2">
                  <c:v>11.363636363636365</c:v>
                </c:pt>
                <c:pt idx="3">
                  <c:v>15.90909090909091</c:v>
                </c:pt>
                <c:pt idx="4">
                  <c:v>20.454545454545457</c:v>
                </c:pt>
                <c:pt idx="5">
                  <c:v>25</c:v>
                </c:pt>
                <c:pt idx="6">
                  <c:v>29.545454545454547</c:v>
                </c:pt>
                <c:pt idx="7">
                  <c:v>34.090909090909093</c:v>
                </c:pt>
                <c:pt idx="8">
                  <c:v>38.63636363636364</c:v>
                </c:pt>
                <c:pt idx="9">
                  <c:v>43.181818181818187</c:v>
                </c:pt>
                <c:pt idx="10">
                  <c:v>47.727272727272734</c:v>
                </c:pt>
                <c:pt idx="11">
                  <c:v>52.27272727272728</c:v>
                </c:pt>
                <c:pt idx="12">
                  <c:v>56.81818181818182</c:v>
                </c:pt>
                <c:pt idx="13">
                  <c:v>61.363636363636367</c:v>
                </c:pt>
                <c:pt idx="14">
                  <c:v>65.909090909090907</c:v>
                </c:pt>
                <c:pt idx="15">
                  <c:v>70.454545454545453</c:v>
                </c:pt>
                <c:pt idx="16">
                  <c:v>75</c:v>
                </c:pt>
                <c:pt idx="17">
                  <c:v>79.545454545454547</c:v>
                </c:pt>
                <c:pt idx="18">
                  <c:v>84.090909090909093</c:v>
                </c:pt>
                <c:pt idx="19">
                  <c:v>88.63636363636364</c:v>
                </c:pt>
                <c:pt idx="20">
                  <c:v>93.181818181818187</c:v>
                </c:pt>
                <c:pt idx="21">
                  <c:v>97.727272727272734</c:v>
                </c:pt>
              </c:numCache>
            </c:numRef>
          </c:xVal>
          <c:yVal>
            <c:numRef>
              <c:f>'2nd regress'!#REF!</c:f>
              <c:numCache>
                <c:formatCode>General</c:formatCode>
                <c:ptCount val="22"/>
                <c:pt idx="0">
                  <c:v>717</c:v>
                </c:pt>
                <c:pt idx="1">
                  <c:v>897</c:v>
                </c:pt>
                <c:pt idx="2">
                  <c:v>972</c:v>
                </c:pt>
                <c:pt idx="3">
                  <c:v>984</c:v>
                </c:pt>
                <c:pt idx="4">
                  <c:v>996</c:v>
                </c:pt>
                <c:pt idx="5">
                  <c:v>1044</c:v>
                </c:pt>
                <c:pt idx="6">
                  <c:v>1050</c:v>
                </c:pt>
                <c:pt idx="7">
                  <c:v>1077</c:v>
                </c:pt>
                <c:pt idx="8">
                  <c:v>1110</c:v>
                </c:pt>
                <c:pt idx="9">
                  <c:v>1173</c:v>
                </c:pt>
                <c:pt idx="10">
                  <c:v>1176</c:v>
                </c:pt>
                <c:pt idx="11">
                  <c:v>1191</c:v>
                </c:pt>
                <c:pt idx="12">
                  <c:v>1206</c:v>
                </c:pt>
                <c:pt idx="13">
                  <c:v>1209</c:v>
                </c:pt>
                <c:pt idx="14">
                  <c:v>1215</c:v>
                </c:pt>
                <c:pt idx="15">
                  <c:v>1287</c:v>
                </c:pt>
                <c:pt idx="16">
                  <c:v>1290</c:v>
                </c:pt>
                <c:pt idx="17">
                  <c:v>1290</c:v>
                </c:pt>
                <c:pt idx="18">
                  <c:v>1314</c:v>
                </c:pt>
                <c:pt idx="19">
                  <c:v>1356</c:v>
                </c:pt>
                <c:pt idx="20">
                  <c:v>1416</c:v>
                </c:pt>
                <c:pt idx="21">
                  <c:v>1434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0206464"/>
        <c:axId val="140208768"/>
      </c:scatterChart>
      <c:valAx>
        <c:axId val="1402064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4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Sample Percentile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4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th-TH"/>
          </a:p>
        </c:txPr>
        <c:crossAx val="140208768"/>
        <c:crosses val="autoZero"/>
        <c:crossBetween val="midCat"/>
      </c:valAx>
      <c:valAx>
        <c:axId val="14020876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4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viscosity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4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th-TH"/>
          </a:p>
        </c:txPr>
        <c:crossAx val="140206464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4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th-TH"/>
    </a:p>
  </c:txPr>
  <c:printSettings>
    <c:headerFooter alignWithMargins="0"/>
    <c:pageMargins b="1" l="0.75" r="0.75" t="1" header="0.5" footer="0.5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binder  Residual Plot</a:t>
            </a:r>
          </a:p>
        </c:rich>
      </c:tx>
      <c:layout>
        <c:manualLayout>
          <c:xMode val="edge"/>
          <c:yMode val="edge"/>
          <c:x val="0.28645915354330709"/>
          <c:y val="4.624277456647398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9791716999605813"/>
          <c:y val="0.3583815028901734"/>
          <c:w val="0.7369810409063744"/>
          <c:h val="0.3583815028901734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'old data'!$A$5:$A$26</c:f>
              <c:numCache>
                <c:formatCode>General</c:formatCode>
                <c:ptCount val="22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2</c:v>
                </c:pt>
                <c:pt idx="13">
                  <c:v>2</c:v>
                </c:pt>
                <c:pt idx="14">
                  <c:v>1</c:v>
                </c:pt>
                <c:pt idx="15">
                  <c:v>2</c:v>
                </c:pt>
                <c:pt idx="16">
                  <c:v>2</c:v>
                </c:pt>
                <c:pt idx="17">
                  <c:v>1</c:v>
                </c:pt>
                <c:pt idx="18">
                  <c:v>2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</c:numCache>
            </c:numRef>
          </c:xVal>
          <c:yVal>
            <c:numRef>
              <c:f>'old 3rd reg'!$C$33:$C$54</c:f>
              <c:numCache>
                <c:formatCode>General</c:formatCode>
                <c:ptCount val="22"/>
                <c:pt idx="0">
                  <c:v>8.102813520712516</c:v>
                </c:pt>
                <c:pt idx="1">
                  <c:v>14.102813520712516</c:v>
                </c:pt>
                <c:pt idx="2">
                  <c:v>41.102813520712516</c:v>
                </c:pt>
                <c:pt idx="3">
                  <c:v>33.994503732967814</c:v>
                </c:pt>
                <c:pt idx="4">
                  <c:v>48.833679830601682</c:v>
                </c:pt>
                <c:pt idx="5">
                  <c:v>24.833679830601682</c:v>
                </c:pt>
                <c:pt idx="6">
                  <c:v>-15.04082708586202</c:v>
                </c:pt>
                <c:pt idx="7">
                  <c:v>2.9591729141379801</c:v>
                </c:pt>
                <c:pt idx="8">
                  <c:v>-33.941520206728455</c:v>
                </c:pt>
                <c:pt idx="9">
                  <c:v>6.1876535565788799</c:v>
                </c:pt>
                <c:pt idx="10">
                  <c:v>-50.166320169398318</c:v>
                </c:pt>
                <c:pt idx="11">
                  <c:v>-48.615106041310582</c:v>
                </c:pt>
                <c:pt idx="12">
                  <c:v>22.628150437689101</c:v>
                </c:pt>
                <c:pt idx="13">
                  <c:v>-51.897186479287484</c:v>
                </c:pt>
                <c:pt idx="14">
                  <c:v>15.994503732967814</c:v>
                </c:pt>
                <c:pt idx="15">
                  <c:v>-31.475840964504755</c:v>
                </c:pt>
                <c:pt idx="16">
                  <c:v>37.565610207271448</c:v>
                </c:pt>
                <c:pt idx="17">
                  <c:v>-5.4990037956790729</c:v>
                </c:pt>
                <c:pt idx="18">
                  <c:v>5.8940006151437956</c:v>
                </c:pt>
                <c:pt idx="19">
                  <c:v>8.1013587414483936</c:v>
                </c:pt>
                <c:pt idx="20">
                  <c:v>-15.898641258551606</c:v>
                </c:pt>
                <c:pt idx="21">
                  <c:v>-17.766308160229983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6610304"/>
        <c:axId val="86612608"/>
      </c:scatterChart>
      <c:valAx>
        <c:axId val="866103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binder</a:t>
                </a:r>
              </a:p>
            </c:rich>
          </c:tx>
          <c:layout>
            <c:manualLayout>
              <c:xMode val="edge"/>
              <c:yMode val="edge"/>
              <c:x val="0.50781386701662301"/>
              <c:y val="0.7803468208092485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th-TH"/>
          </a:p>
        </c:txPr>
        <c:crossAx val="86612608"/>
        <c:crosses val="autoZero"/>
        <c:crossBetween val="midCat"/>
      </c:valAx>
      <c:valAx>
        <c:axId val="8661260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Residuals</a:t>
                </a:r>
              </a:p>
            </c:rich>
          </c:tx>
          <c:layout>
            <c:manualLayout>
              <c:xMode val="edge"/>
              <c:yMode val="edge"/>
              <c:x val="4.1666666666666664E-2"/>
              <c:y val="0.3468208092485549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th-TH"/>
          </a:p>
        </c:txPr>
        <c:crossAx val="86610304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th-TH"/>
    </a:p>
  </c:txPr>
  <c:printSettings>
    <c:headerFooter alignWithMargins="0"/>
    <c:pageMargins b="1" l="0.75" r="0.75" t="1" header="0.5" footer="0.5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press  Residual Plot</a:t>
            </a:r>
          </a:p>
        </c:rich>
      </c:tx>
      <c:layout>
        <c:manualLayout>
          <c:xMode val="edge"/>
          <c:yMode val="edge"/>
          <c:x val="0.29427165354330709"/>
          <c:y val="4.651162790697674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9791716999605813"/>
          <c:y val="0.36046613958637919"/>
          <c:w val="0.73437686761695253"/>
          <c:h val="0.35465216959305051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'old data'!$B$5:$B$26</c:f>
              <c:numCache>
                <c:formatCode>General</c:formatCode>
                <c:ptCount val="22"/>
                <c:pt idx="0">
                  <c:v>180</c:v>
                </c:pt>
                <c:pt idx="1">
                  <c:v>180</c:v>
                </c:pt>
                <c:pt idx="2">
                  <c:v>180</c:v>
                </c:pt>
                <c:pt idx="3">
                  <c:v>180</c:v>
                </c:pt>
                <c:pt idx="4">
                  <c:v>30</c:v>
                </c:pt>
                <c:pt idx="5">
                  <c:v>30</c:v>
                </c:pt>
                <c:pt idx="6">
                  <c:v>80</c:v>
                </c:pt>
                <c:pt idx="7">
                  <c:v>80</c:v>
                </c:pt>
                <c:pt idx="8">
                  <c:v>180</c:v>
                </c:pt>
                <c:pt idx="9">
                  <c:v>130</c:v>
                </c:pt>
                <c:pt idx="10">
                  <c:v>30</c:v>
                </c:pt>
                <c:pt idx="11">
                  <c:v>180</c:v>
                </c:pt>
                <c:pt idx="12">
                  <c:v>180</c:v>
                </c:pt>
                <c:pt idx="13">
                  <c:v>180</c:v>
                </c:pt>
                <c:pt idx="14">
                  <c:v>180</c:v>
                </c:pt>
                <c:pt idx="15">
                  <c:v>30</c:v>
                </c:pt>
                <c:pt idx="16">
                  <c:v>30</c:v>
                </c:pt>
                <c:pt idx="17">
                  <c:v>180</c:v>
                </c:pt>
                <c:pt idx="18">
                  <c:v>130</c:v>
                </c:pt>
                <c:pt idx="19">
                  <c:v>30</c:v>
                </c:pt>
                <c:pt idx="20">
                  <c:v>30</c:v>
                </c:pt>
                <c:pt idx="21">
                  <c:v>30</c:v>
                </c:pt>
              </c:numCache>
            </c:numRef>
          </c:xVal>
          <c:yVal>
            <c:numRef>
              <c:f>'old 3rd reg'!$C$33:$C$54</c:f>
              <c:numCache>
                <c:formatCode>General</c:formatCode>
                <c:ptCount val="22"/>
                <c:pt idx="0">
                  <c:v>8.102813520712516</c:v>
                </c:pt>
                <c:pt idx="1">
                  <c:v>14.102813520712516</c:v>
                </c:pt>
                <c:pt idx="2">
                  <c:v>41.102813520712516</c:v>
                </c:pt>
                <c:pt idx="3">
                  <c:v>33.994503732967814</c:v>
                </c:pt>
                <c:pt idx="4">
                  <c:v>48.833679830601682</c:v>
                </c:pt>
                <c:pt idx="5">
                  <c:v>24.833679830601682</c:v>
                </c:pt>
                <c:pt idx="6">
                  <c:v>-15.04082708586202</c:v>
                </c:pt>
                <c:pt idx="7">
                  <c:v>2.9591729141379801</c:v>
                </c:pt>
                <c:pt idx="8">
                  <c:v>-33.941520206728455</c:v>
                </c:pt>
                <c:pt idx="9">
                  <c:v>6.1876535565788799</c:v>
                </c:pt>
                <c:pt idx="10">
                  <c:v>-50.166320169398318</c:v>
                </c:pt>
                <c:pt idx="11">
                  <c:v>-48.615106041310582</c:v>
                </c:pt>
                <c:pt idx="12">
                  <c:v>22.628150437689101</c:v>
                </c:pt>
                <c:pt idx="13">
                  <c:v>-51.897186479287484</c:v>
                </c:pt>
                <c:pt idx="14">
                  <c:v>15.994503732967814</c:v>
                </c:pt>
                <c:pt idx="15">
                  <c:v>-31.475840964504755</c:v>
                </c:pt>
                <c:pt idx="16">
                  <c:v>37.565610207271448</c:v>
                </c:pt>
                <c:pt idx="17">
                  <c:v>-5.4990037956790729</c:v>
                </c:pt>
                <c:pt idx="18">
                  <c:v>5.8940006151437956</c:v>
                </c:pt>
                <c:pt idx="19">
                  <c:v>8.1013587414483936</c:v>
                </c:pt>
                <c:pt idx="20">
                  <c:v>-15.898641258551606</c:v>
                </c:pt>
                <c:pt idx="21">
                  <c:v>-17.766308160229983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7374336"/>
        <c:axId val="137385088"/>
      </c:scatterChart>
      <c:valAx>
        <c:axId val="1373743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press</a:t>
                </a:r>
              </a:p>
            </c:rich>
          </c:tx>
          <c:layout>
            <c:manualLayout>
              <c:xMode val="edge"/>
              <c:yMode val="edge"/>
              <c:x val="0.51823053368328964"/>
              <c:y val="0.7790722089971311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th-TH"/>
          </a:p>
        </c:txPr>
        <c:crossAx val="137385088"/>
        <c:crosses val="autoZero"/>
        <c:crossBetween val="midCat"/>
      </c:valAx>
      <c:valAx>
        <c:axId val="13738508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Residuals</a:t>
                </a:r>
              </a:p>
            </c:rich>
          </c:tx>
          <c:layout>
            <c:manualLayout>
              <c:xMode val="edge"/>
              <c:yMode val="edge"/>
              <c:x val="4.1666666666666664E-2"/>
              <c:y val="0.3430244765915888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th-TH"/>
          </a:p>
        </c:txPr>
        <c:crossAx val="137374336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th-TH"/>
    </a:p>
  </c:txPr>
  <c:printSettings>
    <c:headerFooter alignWithMargins="0"/>
    <c:pageMargins b="1" l="0.75" r="0.75" t="1" header="0.5" footer="0.5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temp  Residual Plot</a:t>
            </a:r>
          </a:p>
        </c:rich>
      </c:tx>
      <c:layout>
        <c:manualLayout>
          <c:xMode val="edge"/>
          <c:yMode val="edge"/>
          <c:x val="0.30208415354330709"/>
          <c:y val="4.624277456647398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9791716999605813"/>
          <c:y val="0.3583815028901734"/>
          <c:w val="0.73437686761695253"/>
          <c:h val="0.3583815028901734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'old data'!$C$5:$C$26</c:f>
              <c:numCache>
                <c:formatCode>General</c:formatCode>
                <c:ptCount val="22"/>
                <c:pt idx="0">
                  <c:v>200</c:v>
                </c:pt>
                <c:pt idx="1">
                  <c:v>200</c:v>
                </c:pt>
                <c:pt idx="2">
                  <c:v>200</c:v>
                </c:pt>
                <c:pt idx="3">
                  <c:v>20</c:v>
                </c:pt>
                <c:pt idx="4">
                  <c:v>200</c:v>
                </c:pt>
                <c:pt idx="5">
                  <c:v>200</c:v>
                </c:pt>
                <c:pt idx="6">
                  <c:v>20</c:v>
                </c:pt>
                <c:pt idx="7">
                  <c:v>20</c:v>
                </c:pt>
                <c:pt idx="8">
                  <c:v>20</c:v>
                </c:pt>
                <c:pt idx="9">
                  <c:v>140</c:v>
                </c:pt>
                <c:pt idx="10">
                  <c:v>200</c:v>
                </c:pt>
                <c:pt idx="11">
                  <c:v>80</c:v>
                </c:pt>
                <c:pt idx="12">
                  <c:v>80</c:v>
                </c:pt>
                <c:pt idx="13">
                  <c:v>200</c:v>
                </c:pt>
                <c:pt idx="14">
                  <c:v>20</c:v>
                </c:pt>
                <c:pt idx="15">
                  <c:v>200</c:v>
                </c:pt>
                <c:pt idx="16">
                  <c:v>80</c:v>
                </c:pt>
                <c:pt idx="17">
                  <c:v>200</c:v>
                </c:pt>
                <c:pt idx="18">
                  <c:v>20</c:v>
                </c:pt>
                <c:pt idx="19">
                  <c:v>20</c:v>
                </c:pt>
                <c:pt idx="20">
                  <c:v>20</c:v>
                </c:pt>
                <c:pt idx="21">
                  <c:v>80</c:v>
                </c:pt>
              </c:numCache>
            </c:numRef>
          </c:xVal>
          <c:yVal>
            <c:numRef>
              <c:f>'old 3rd reg'!$C$33:$C$54</c:f>
              <c:numCache>
                <c:formatCode>General</c:formatCode>
                <c:ptCount val="22"/>
                <c:pt idx="0">
                  <c:v>8.102813520712516</c:v>
                </c:pt>
                <c:pt idx="1">
                  <c:v>14.102813520712516</c:v>
                </c:pt>
                <c:pt idx="2">
                  <c:v>41.102813520712516</c:v>
                </c:pt>
                <c:pt idx="3">
                  <c:v>33.994503732967814</c:v>
                </c:pt>
                <c:pt idx="4">
                  <c:v>48.833679830601682</c:v>
                </c:pt>
                <c:pt idx="5">
                  <c:v>24.833679830601682</c:v>
                </c:pt>
                <c:pt idx="6">
                  <c:v>-15.04082708586202</c:v>
                </c:pt>
                <c:pt idx="7">
                  <c:v>2.9591729141379801</c:v>
                </c:pt>
                <c:pt idx="8">
                  <c:v>-33.941520206728455</c:v>
                </c:pt>
                <c:pt idx="9">
                  <c:v>6.1876535565788799</c:v>
                </c:pt>
                <c:pt idx="10">
                  <c:v>-50.166320169398318</c:v>
                </c:pt>
                <c:pt idx="11">
                  <c:v>-48.615106041310582</c:v>
                </c:pt>
                <c:pt idx="12">
                  <c:v>22.628150437689101</c:v>
                </c:pt>
                <c:pt idx="13">
                  <c:v>-51.897186479287484</c:v>
                </c:pt>
                <c:pt idx="14">
                  <c:v>15.994503732967814</c:v>
                </c:pt>
                <c:pt idx="15">
                  <c:v>-31.475840964504755</c:v>
                </c:pt>
                <c:pt idx="16">
                  <c:v>37.565610207271448</c:v>
                </c:pt>
                <c:pt idx="17">
                  <c:v>-5.4990037956790729</c:v>
                </c:pt>
                <c:pt idx="18">
                  <c:v>5.8940006151437956</c:v>
                </c:pt>
                <c:pt idx="19">
                  <c:v>8.1013587414483936</c:v>
                </c:pt>
                <c:pt idx="20">
                  <c:v>-15.898641258551606</c:v>
                </c:pt>
                <c:pt idx="21">
                  <c:v>-17.766308160229983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7417472"/>
        <c:axId val="137419776"/>
      </c:scatterChart>
      <c:valAx>
        <c:axId val="1374174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temp</a:t>
                </a:r>
              </a:p>
            </c:rich>
          </c:tx>
          <c:layout>
            <c:manualLayout>
              <c:xMode val="edge"/>
              <c:yMode val="edge"/>
              <c:x val="0.51823053368328964"/>
              <c:y val="0.7803468208092485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th-TH"/>
          </a:p>
        </c:txPr>
        <c:crossAx val="137419776"/>
        <c:crosses val="autoZero"/>
        <c:crossBetween val="midCat"/>
      </c:valAx>
      <c:valAx>
        <c:axId val="13741977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Residuals</a:t>
                </a:r>
              </a:p>
            </c:rich>
          </c:tx>
          <c:layout>
            <c:manualLayout>
              <c:xMode val="edge"/>
              <c:yMode val="edge"/>
              <c:x val="4.1666666666666664E-2"/>
              <c:y val="0.3468208092485549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th-TH"/>
          </a:p>
        </c:txPr>
        <c:crossAx val="137417472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th-TH"/>
    </a:p>
  </c:txPr>
  <c:printSettings>
    <c:headerFooter alignWithMargins="0"/>
    <c:pageMargins b="1" l="0.75" r="0.75" t="1" header="0.5" footer="0.5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binder2  Residual Plot</a:t>
            </a:r>
          </a:p>
        </c:rich>
      </c:tx>
      <c:layout>
        <c:manualLayout>
          <c:xMode val="edge"/>
          <c:yMode val="edge"/>
          <c:x val="0.27604248687664046"/>
          <c:y val="4.597701149425287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9791716999605813"/>
          <c:y val="0.35632383892240777"/>
          <c:w val="0.75260608064290524"/>
          <c:h val="0.36207099761470463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'old data'!$D$5:$D$26</c:f>
              <c:numCache>
                <c:formatCode>General</c:formatCode>
                <c:ptCount val="22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4</c:v>
                </c:pt>
                <c:pt idx="13">
                  <c:v>4</c:v>
                </c:pt>
                <c:pt idx="14">
                  <c:v>1</c:v>
                </c:pt>
                <c:pt idx="15">
                  <c:v>4</c:v>
                </c:pt>
                <c:pt idx="16">
                  <c:v>4</c:v>
                </c:pt>
                <c:pt idx="17">
                  <c:v>1</c:v>
                </c:pt>
                <c:pt idx="18">
                  <c:v>4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</c:numCache>
            </c:numRef>
          </c:xVal>
          <c:yVal>
            <c:numRef>
              <c:f>'old 3rd reg'!$C$33:$C$54</c:f>
              <c:numCache>
                <c:formatCode>General</c:formatCode>
                <c:ptCount val="22"/>
                <c:pt idx="0">
                  <c:v>8.102813520712516</c:v>
                </c:pt>
                <c:pt idx="1">
                  <c:v>14.102813520712516</c:v>
                </c:pt>
                <c:pt idx="2">
                  <c:v>41.102813520712516</c:v>
                </c:pt>
                <c:pt idx="3">
                  <c:v>33.994503732967814</c:v>
                </c:pt>
                <c:pt idx="4">
                  <c:v>48.833679830601682</c:v>
                </c:pt>
                <c:pt idx="5">
                  <c:v>24.833679830601682</c:v>
                </c:pt>
                <c:pt idx="6">
                  <c:v>-15.04082708586202</c:v>
                </c:pt>
                <c:pt idx="7">
                  <c:v>2.9591729141379801</c:v>
                </c:pt>
                <c:pt idx="8">
                  <c:v>-33.941520206728455</c:v>
                </c:pt>
                <c:pt idx="9">
                  <c:v>6.1876535565788799</c:v>
                </c:pt>
                <c:pt idx="10">
                  <c:v>-50.166320169398318</c:v>
                </c:pt>
                <c:pt idx="11">
                  <c:v>-48.615106041310582</c:v>
                </c:pt>
                <c:pt idx="12">
                  <c:v>22.628150437689101</c:v>
                </c:pt>
                <c:pt idx="13">
                  <c:v>-51.897186479287484</c:v>
                </c:pt>
                <c:pt idx="14">
                  <c:v>15.994503732967814</c:v>
                </c:pt>
                <c:pt idx="15">
                  <c:v>-31.475840964504755</c:v>
                </c:pt>
                <c:pt idx="16">
                  <c:v>37.565610207271448</c:v>
                </c:pt>
                <c:pt idx="17">
                  <c:v>-5.4990037956790729</c:v>
                </c:pt>
                <c:pt idx="18">
                  <c:v>5.8940006151437956</c:v>
                </c:pt>
                <c:pt idx="19">
                  <c:v>8.1013587414483936</c:v>
                </c:pt>
                <c:pt idx="20">
                  <c:v>-15.898641258551606</c:v>
                </c:pt>
                <c:pt idx="21">
                  <c:v>-17.766308160229983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7976832"/>
        <c:axId val="137987584"/>
      </c:scatterChart>
      <c:valAx>
        <c:axId val="1379768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binder2</a:t>
                </a:r>
              </a:p>
            </c:rich>
          </c:tx>
          <c:layout>
            <c:manualLayout>
              <c:xMode val="edge"/>
              <c:yMode val="edge"/>
              <c:x val="0.50520970034995627"/>
              <c:y val="0.7816134190122786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th-TH"/>
          </a:p>
        </c:txPr>
        <c:crossAx val="137987584"/>
        <c:crosses val="autoZero"/>
        <c:crossBetween val="midCat"/>
      </c:valAx>
      <c:valAx>
        <c:axId val="13798758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Residuals</a:t>
                </a:r>
              </a:p>
            </c:rich>
          </c:tx>
          <c:layout>
            <c:manualLayout>
              <c:xMode val="edge"/>
              <c:yMode val="edge"/>
              <c:x val="4.1666666666666664E-2"/>
              <c:y val="0.344829396325459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th-TH"/>
          </a:p>
        </c:txPr>
        <c:crossAx val="137976832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th-TH"/>
    </a:p>
  </c:txPr>
  <c:printSettings>
    <c:headerFooter alignWithMargins="0"/>
    <c:pageMargins b="1" l="0.75" r="0.75" t="1" header="0.5" footer="0.5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press2  Residual Plot</a:t>
            </a:r>
          </a:p>
        </c:rich>
      </c:tx>
      <c:layout>
        <c:manualLayout>
          <c:xMode val="edge"/>
          <c:yMode val="edge"/>
          <c:x val="0.28385498687664046"/>
          <c:y val="4.624277456647398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9791716999605813"/>
          <c:y val="0.3583815028901734"/>
          <c:w val="0.71614765459099983"/>
          <c:h val="0.3583815028901734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'old data'!$E$5:$E$26</c:f>
              <c:numCache>
                <c:formatCode>General</c:formatCode>
                <c:ptCount val="22"/>
                <c:pt idx="0">
                  <c:v>32400</c:v>
                </c:pt>
                <c:pt idx="1">
                  <c:v>32400</c:v>
                </c:pt>
                <c:pt idx="2">
                  <c:v>32400</c:v>
                </c:pt>
                <c:pt idx="3">
                  <c:v>32400</c:v>
                </c:pt>
                <c:pt idx="4">
                  <c:v>900</c:v>
                </c:pt>
                <c:pt idx="5">
                  <c:v>900</c:v>
                </c:pt>
                <c:pt idx="6">
                  <c:v>6400</c:v>
                </c:pt>
                <c:pt idx="7">
                  <c:v>6400</c:v>
                </c:pt>
                <c:pt idx="8">
                  <c:v>32400</c:v>
                </c:pt>
                <c:pt idx="9">
                  <c:v>16900</c:v>
                </c:pt>
                <c:pt idx="10">
                  <c:v>900</c:v>
                </c:pt>
                <c:pt idx="11">
                  <c:v>32400</c:v>
                </c:pt>
                <c:pt idx="12">
                  <c:v>32400</c:v>
                </c:pt>
                <c:pt idx="13">
                  <c:v>32400</c:v>
                </c:pt>
                <c:pt idx="14">
                  <c:v>32400</c:v>
                </c:pt>
                <c:pt idx="15">
                  <c:v>900</c:v>
                </c:pt>
                <c:pt idx="16">
                  <c:v>900</c:v>
                </c:pt>
                <c:pt idx="17">
                  <c:v>32400</c:v>
                </c:pt>
                <c:pt idx="18">
                  <c:v>16900</c:v>
                </c:pt>
                <c:pt idx="19">
                  <c:v>900</c:v>
                </c:pt>
                <c:pt idx="20">
                  <c:v>900</c:v>
                </c:pt>
                <c:pt idx="21">
                  <c:v>900</c:v>
                </c:pt>
              </c:numCache>
            </c:numRef>
          </c:xVal>
          <c:yVal>
            <c:numRef>
              <c:f>'old 3rd reg'!$C$33:$C$54</c:f>
              <c:numCache>
                <c:formatCode>General</c:formatCode>
                <c:ptCount val="22"/>
                <c:pt idx="0">
                  <c:v>8.102813520712516</c:v>
                </c:pt>
                <c:pt idx="1">
                  <c:v>14.102813520712516</c:v>
                </c:pt>
                <c:pt idx="2">
                  <c:v>41.102813520712516</c:v>
                </c:pt>
                <c:pt idx="3">
                  <c:v>33.994503732967814</c:v>
                </c:pt>
                <c:pt idx="4">
                  <c:v>48.833679830601682</c:v>
                </c:pt>
                <c:pt idx="5">
                  <c:v>24.833679830601682</c:v>
                </c:pt>
                <c:pt idx="6">
                  <c:v>-15.04082708586202</c:v>
                </c:pt>
                <c:pt idx="7">
                  <c:v>2.9591729141379801</c:v>
                </c:pt>
                <c:pt idx="8">
                  <c:v>-33.941520206728455</c:v>
                </c:pt>
                <c:pt idx="9">
                  <c:v>6.1876535565788799</c:v>
                </c:pt>
                <c:pt idx="10">
                  <c:v>-50.166320169398318</c:v>
                </c:pt>
                <c:pt idx="11">
                  <c:v>-48.615106041310582</c:v>
                </c:pt>
                <c:pt idx="12">
                  <c:v>22.628150437689101</c:v>
                </c:pt>
                <c:pt idx="13">
                  <c:v>-51.897186479287484</c:v>
                </c:pt>
                <c:pt idx="14">
                  <c:v>15.994503732967814</c:v>
                </c:pt>
                <c:pt idx="15">
                  <c:v>-31.475840964504755</c:v>
                </c:pt>
                <c:pt idx="16">
                  <c:v>37.565610207271448</c:v>
                </c:pt>
                <c:pt idx="17">
                  <c:v>-5.4990037956790729</c:v>
                </c:pt>
                <c:pt idx="18">
                  <c:v>5.8940006151437956</c:v>
                </c:pt>
                <c:pt idx="19">
                  <c:v>8.1013587414483936</c:v>
                </c:pt>
                <c:pt idx="20">
                  <c:v>-15.898641258551606</c:v>
                </c:pt>
                <c:pt idx="21">
                  <c:v>-17.766308160229983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8003200"/>
        <c:axId val="138005504"/>
      </c:scatterChart>
      <c:valAx>
        <c:axId val="1380032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press2</a:t>
                </a:r>
              </a:p>
            </c:rich>
          </c:tx>
          <c:layout>
            <c:manualLayout>
              <c:xMode val="edge"/>
              <c:yMode val="edge"/>
              <c:x val="0.49739720034995627"/>
              <c:y val="0.7803468208092485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th-TH"/>
          </a:p>
        </c:txPr>
        <c:crossAx val="138005504"/>
        <c:crosses val="autoZero"/>
        <c:crossBetween val="midCat"/>
      </c:valAx>
      <c:valAx>
        <c:axId val="13800550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Residuals</a:t>
                </a:r>
              </a:p>
            </c:rich>
          </c:tx>
          <c:layout>
            <c:manualLayout>
              <c:xMode val="edge"/>
              <c:yMode val="edge"/>
              <c:x val="4.1666666666666664E-2"/>
              <c:y val="0.3468208092485549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th-TH"/>
          </a:p>
        </c:txPr>
        <c:crossAx val="138003200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th-TH"/>
    </a:p>
  </c:txPr>
  <c:printSettings>
    <c:headerFooter alignWithMargins="0"/>
    <c:pageMargins b="1" l="0.75" r="0.75" t="1" header="0.5" footer="0.5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temp2  Residual Plot</a:t>
            </a:r>
          </a:p>
        </c:rich>
      </c:tx>
      <c:layout>
        <c:manualLayout>
          <c:xMode val="edge"/>
          <c:yMode val="edge"/>
          <c:x val="0.28906332020997377"/>
          <c:y val="4.651162790697674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9791716999605813"/>
          <c:y val="0.36046613958637919"/>
          <c:w val="0.71614765459099983"/>
          <c:h val="0.35465216959305051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'old data'!$F$5:$F$26</c:f>
              <c:numCache>
                <c:formatCode>General</c:formatCode>
                <c:ptCount val="22"/>
                <c:pt idx="0">
                  <c:v>40000</c:v>
                </c:pt>
                <c:pt idx="1">
                  <c:v>40000</c:v>
                </c:pt>
                <c:pt idx="2">
                  <c:v>40000</c:v>
                </c:pt>
                <c:pt idx="3">
                  <c:v>400</c:v>
                </c:pt>
                <c:pt idx="4">
                  <c:v>40000</c:v>
                </c:pt>
                <c:pt idx="5">
                  <c:v>40000</c:v>
                </c:pt>
                <c:pt idx="6">
                  <c:v>400</c:v>
                </c:pt>
                <c:pt idx="7">
                  <c:v>400</c:v>
                </c:pt>
                <c:pt idx="8">
                  <c:v>400</c:v>
                </c:pt>
                <c:pt idx="9">
                  <c:v>19600</c:v>
                </c:pt>
                <c:pt idx="10">
                  <c:v>40000</c:v>
                </c:pt>
                <c:pt idx="11">
                  <c:v>6400</c:v>
                </c:pt>
                <c:pt idx="12">
                  <c:v>6400</c:v>
                </c:pt>
                <c:pt idx="13">
                  <c:v>40000</c:v>
                </c:pt>
                <c:pt idx="14">
                  <c:v>400</c:v>
                </c:pt>
                <c:pt idx="15">
                  <c:v>40000</c:v>
                </c:pt>
                <c:pt idx="16">
                  <c:v>6400</c:v>
                </c:pt>
                <c:pt idx="17">
                  <c:v>40000</c:v>
                </c:pt>
                <c:pt idx="18">
                  <c:v>400</c:v>
                </c:pt>
                <c:pt idx="19">
                  <c:v>400</c:v>
                </c:pt>
                <c:pt idx="20">
                  <c:v>400</c:v>
                </c:pt>
                <c:pt idx="21">
                  <c:v>6400</c:v>
                </c:pt>
              </c:numCache>
            </c:numRef>
          </c:xVal>
          <c:yVal>
            <c:numRef>
              <c:f>'old 3rd reg'!$C$33:$C$54</c:f>
              <c:numCache>
                <c:formatCode>General</c:formatCode>
                <c:ptCount val="22"/>
                <c:pt idx="0">
                  <c:v>8.102813520712516</c:v>
                </c:pt>
                <c:pt idx="1">
                  <c:v>14.102813520712516</c:v>
                </c:pt>
                <c:pt idx="2">
                  <c:v>41.102813520712516</c:v>
                </c:pt>
                <c:pt idx="3">
                  <c:v>33.994503732967814</c:v>
                </c:pt>
                <c:pt idx="4">
                  <c:v>48.833679830601682</c:v>
                </c:pt>
                <c:pt idx="5">
                  <c:v>24.833679830601682</c:v>
                </c:pt>
                <c:pt idx="6">
                  <c:v>-15.04082708586202</c:v>
                </c:pt>
                <c:pt idx="7">
                  <c:v>2.9591729141379801</c:v>
                </c:pt>
                <c:pt idx="8">
                  <c:v>-33.941520206728455</c:v>
                </c:pt>
                <c:pt idx="9">
                  <c:v>6.1876535565788799</c:v>
                </c:pt>
                <c:pt idx="10">
                  <c:v>-50.166320169398318</c:v>
                </c:pt>
                <c:pt idx="11">
                  <c:v>-48.615106041310582</c:v>
                </c:pt>
                <c:pt idx="12">
                  <c:v>22.628150437689101</c:v>
                </c:pt>
                <c:pt idx="13">
                  <c:v>-51.897186479287484</c:v>
                </c:pt>
                <c:pt idx="14">
                  <c:v>15.994503732967814</c:v>
                </c:pt>
                <c:pt idx="15">
                  <c:v>-31.475840964504755</c:v>
                </c:pt>
                <c:pt idx="16">
                  <c:v>37.565610207271448</c:v>
                </c:pt>
                <c:pt idx="17">
                  <c:v>-5.4990037956790729</c:v>
                </c:pt>
                <c:pt idx="18">
                  <c:v>5.8940006151437956</c:v>
                </c:pt>
                <c:pt idx="19">
                  <c:v>8.1013587414483936</c:v>
                </c:pt>
                <c:pt idx="20">
                  <c:v>-15.898641258551606</c:v>
                </c:pt>
                <c:pt idx="21">
                  <c:v>-17.766308160229983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1105408"/>
        <c:axId val="141112064"/>
      </c:scatterChart>
      <c:valAx>
        <c:axId val="1411054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temp2</a:t>
                </a:r>
              </a:p>
            </c:rich>
          </c:tx>
          <c:layout>
            <c:manualLayout>
              <c:xMode val="edge"/>
              <c:yMode val="edge"/>
              <c:x val="0.50000136701662301"/>
              <c:y val="0.7790722089971311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th-TH"/>
          </a:p>
        </c:txPr>
        <c:crossAx val="141112064"/>
        <c:crosses val="autoZero"/>
        <c:crossBetween val="midCat"/>
      </c:valAx>
      <c:valAx>
        <c:axId val="14111206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Residuals</a:t>
                </a:r>
              </a:p>
            </c:rich>
          </c:tx>
          <c:layout>
            <c:manualLayout>
              <c:xMode val="edge"/>
              <c:yMode val="edge"/>
              <c:x val="4.1666666666666664E-2"/>
              <c:y val="0.3430244765915888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th-TH"/>
          </a:p>
        </c:txPr>
        <c:crossAx val="141105408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th-TH"/>
    </a:p>
  </c:txPr>
  <c:printSettings>
    <c:headerFooter alignWithMargins="0"/>
    <c:pageMargins b="1" l="0.75" r="0.75" t="1" header="0.5" footer="0.5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bXp  Residual Plot</a:t>
            </a:r>
          </a:p>
        </c:rich>
      </c:tx>
      <c:layout>
        <c:manualLayout>
          <c:xMode val="edge"/>
          <c:yMode val="edge"/>
          <c:x val="0.30989665354330709"/>
          <c:y val="4.651162790697674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9791716999605813"/>
          <c:y val="0.36046613958637919"/>
          <c:w val="0.73437686761695253"/>
          <c:h val="0.35465216959305051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'old data'!$G$5:$G$26</c:f>
              <c:numCache>
                <c:formatCode>General</c:formatCode>
                <c:ptCount val="22"/>
                <c:pt idx="0">
                  <c:v>360</c:v>
                </c:pt>
                <c:pt idx="1">
                  <c:v>360</c:v>
                </c:pt>
                <c:pt idx="2">
                  <c:v>360</c:v>
                </c:pt>
                <c:pt idx="3">
                  <c:v>180</c:v>
                </c:pt>
                <c:pt idx="4">
                  <c:v>30</c:v>
                </c:pt>
                <c:pt idx="5">
                  <c:v>30</c:v>
                </c:pt>
                <c:pt idx="6">
                  <c:v>160</c:v>
                </c:pt>
                <c:pt idx="7">
                  <c:v>160</c:v>
                </c:pt>
                <c:pt idx="8">
                  <c:v>360</c:v>
                </c:pt>
                <c:pt idx="9">
                  <c:v>130</c:v>
                </c:pt>
                <c:pt idx="10">
                  <c:v>30</c:v>
                </c:pt>
                <c:pt idx="11">
                  <c:v>180</c:v>
                </c:pt>
                <c:pt idx="12">
                  <c:v>360</c:v>
                </c:pt>
                <c:pt idx="13">
                  <c:v>360</c:v>
                </c:pt>
                <c:pt idx="14">
                  <c:v>180</c:v>
                </c:pt>
                <c:pt idx="15">
                  <c:v>60</c:v>
                </c:pt>
                <c:pt idx="16">
                  <c:v>60</c:v>
                </c:pt>
                <c:pt idx="17">
                  <c:v>180</c:v>
                </c:pt>
                <c:pt idx="18">
                  <c:v>260</c:v>
                </c:pt>
                <c:pt idx="19">
                  <c:v>30</c:v>
                </c:pt>
                <c:pt idx="20">
                  <c:v>30</c:v>
                </c:pt>
                <c:pt idx="21">
                  <c:v>30</c:v>
                </c:pt>
              </c:numCache>
            </c:numRef>
          </c:xVal>
          <c:yVal>
            <c:numRef>
              <c:f>'old 3rd reg'!$C$33:$C$54</c:f>
              <c:numCache>
                <c:formatCode>General</c:formatCode>
                <c:ptCount val="22"/>
                <c:pt idx="0">
                  <c:v>8.102813520712516</c:v>
                </c:pt>
                <c:pt idx="1">
                  <c:v>14.102813520712516</c:v>
                </c:pt>
                <c:pt idx="2">
                  <c:v>41.102813520712516</c:v>
                </c:pt>
                <c:pt idx="3">
                  <c:v>33.994503732967814</c:v>
                </c:pt>
                <c:pt idx="4">
                  <c:v>48.833679830601682</c:v>
                </c:pt>
                <c:pt idx="5">
                  <c:v>24.833679830601682</c:v>
                </c:pt>
                <c:pt idx="6">
                  <c:v>-15.04082708586202</c:v>
                </c:pt>
                <c:pt idx="7">
                  <c:v>2.9591729141379801</c:v>
                </c:pt>
                <c:pt idx="8">
                  <c:v>-33.941520206728455</c:v>
                </c:pt>
                <c:pt idx="9">
                  <c:v>6.1876535565788799</c:v>
                </c:pt>
                <c:pt idx="10">
                  <c:v>-50.166320169398318</c:v>
                </c:pt>
                <c:pt idx="11">
                  <c:v>-48.615106041310582</c:v>
                </c:pt>
                <c:pt idx="12">
                  <c:v>22.628150437689101</c:v>
                </c:pt>
                <c:pt idx="13">
                  <c:v>-51.897186479287484</c:v>
                </c:pt>
                <c:pt idx="14">
                  <c:v>15.994503732967814</c:v>
                </c:pt>
                <c:pt idx="15">
                  <c:v>-31.475840964504755</c:v>
                </c:pt>
                <c:pt idx="16">
                  <c:v>37.565610207271448</c:v>
                </c:pt>
                <c:pt idx="17">
                  <c:v>-5.4990037956790729</c:v>
                </c:pt>
                <c:pt idx="18">
                  <c:v>5.8940006151437956</c:v>
                </c:pt>
                <c:pt idx="19">
                  <c:v>8.1013587414483936</c:v>
                </c:pt>
                <c:pt idx="20">
                  <c:v>-15.898641258551606</c:v>
                </c:pt>
                <c:pt idx="21">
                  <c:v>-17.766308160229983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1156736"/>
        <c:axId val="141159040"/>
      </c:scatterChart>
      <c:valAx>
        <c:axId val="1411567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bXp</a:t>
                </a:r>
              </a:p>
            </c:rich>
          </c:tx>
          <c:layout>
            <c:manualLayout>
              <c:xMode val="edge"/>
              <c:yMode val="edge"/>
              <c:x val="0.52864720034995627"/>
              <c:y val="0.7790722089971311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th-TH"/>
          </a:p>
        </c:txPr>
        <c:crossAx val="141159040"/>
        <c:crosses val="autoZero"/>
        <c:crossBetween val="midCat"/>
      </c:valAx>
      <c:valAx>
        <c:axId val="14115904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Residuals</a:t>
                </a:r>
              </a:p>
            </c:rich>
          </c:tx>
          <c:layout>
            <c:manualLayout>
              <c:xMode val="edge"/>
              <c:yMode val="edge"/>
              <c:x val="4.1666666666666664E-2"/>
              <c:y val="0.3430244765915888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th-TH"/>
          </a:p>
        </c:txPr>
        <c:crossAx val="141156736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th-TH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pXt  Residual Plot</a:t>
            </a:r>
          </a:p>
        </c:rich>
      </c:tx>
      <c:layout>
        <c:manualLayout>
          <c:xMode val="edge"/>
          <c:yMode val="edge"/>
          <c:x val="0.31770915354330709"/>
          <c:y val="4.624277456647398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9791716999605813"/>
          <c:y val="0.3583815028901734"/>
          <c:w val="0.71614765459099983"/>
          <c:h val="0.3583815028901734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'data for 3rd regress'!$M$4:$M$25</c:f>
              <c:numCache>
                <c:formatCode>General</c:formatCode>
                <c:ptCount val="22"/>
                <c:pt idx="0">
                  <c:v>36000</c:v>
                </c:pt>
                <c:pt idx="1">
                  <c:v>36000</c:v>
                </c:pt>
                <c:pt idx="2">
                  <c:v>36000</c:v>
                </c:pt>
                <c:pt idx="3">
                  <c:v>3600</c:v>
                </c:pt>
                <c:pt idx="4">
                  <c:v>6000</c:v>
                </c:pt>
                <c:pt idx="5">
                  <c:v>6000</c:v>
                </c:pt>
                <c:pt idx="6">
                  <c:v>1600</c:v>
                </c:pt>
                <c:pt idx="7">
                  <c:v>1600</c:v>
                </c:pt>
                <c:pt idx="8">
                  <c:v>3600</c:v>
                </c:pt>
                <c:pt idx="9">
                  <c:v>18200</c:v>
                </c:pt>
                <c:pt idx="10">
                  <c:v>6000</c:v>
                </c:pt>
                <c:pt idx="11">
                  <c:v>14400</c:v>
                </c:pt>
                <c:pt idx="12">
                  <c:v>14400</c:v>
                </c:pt>
                <c:pt idx="13">
                  <c:v>36000</c:v>
                </c:pt>
                <c:pt idx="14">
                  <c:v>3600</c:v>
                </c:pt>
                <c:pt idx="15">
                  <c:v>6000</c:v>
                </c:pt>
                <c:pt idx="16">
                  <c:v>2400</c:v>
                </c:pt>
                <c:pt idx="17">
                  <c:v>36000</c:v>
                </c:pt>
                <c:pt idx="18">
                  <c:v>2600</c:v>
                </c:pt>
                <c:pt idx="19">
                  <c:v>600</c:v>
                </c:pt>
                <c:pt idx="20">
                  <c:v>600</c:v>
                </c:pt>
                <c:pt idx="21">
                  <c:v>2400</c:v>
                </c:pt>
              </c:numCache>
            </c:numRef>
          </c:xVal>
          <c:yVal>
            <c:numRef>
              <c:f>'4th regress'!$C$27:$C$48</c:f>
              <c:numCache>
                <c:formatCode>General</c:formatCode>
                <c:ptCount val="22"/>
                <c:pt idx="0">
                  <c:v>-4.2961613034167385</c:v>
                </c:pt>
                <c:pt idx="1">
                  <c:v>1.7038386965832615</c:v>
                </c:pt>
                <c:pt idx="2">
                  <c:v>28.703838696583261</c:v>
                </c:pt>
                <c:pt idx="3">
                  <c:v>65.307099726019715</c:v>
                </c:pt>
                <c:pt idx="4">
                  <c:v>55.507277390215449</c:v>
                </c:pt>
                <c:pt idx="5">
                  <c:v>31.507277390215449</c:v>
                </c:pt>
                <c:pt idx="6">
                  <c:v>11.291888154243679</c:v>
                </c:pt>
                <c:pt idx="7">
                  <c:v>29.291888154243679</c:v>
                </c:pt>
                <c:pt idx="8">
                  <c:v>-5.3823760408722592</c:v>
                </c:pt>
                <c:pt idx="9">
                  <c:v>-3.2559769233769202</c:v>
                </c:pt>
                <c:pt idx="10">
                  <c:v>-43.492722609784551</c:v>
                </c:pt>
                <c:pt idx="11">
                  <c:v>-50.477973185434848</c:v>
                </c:pt>
                <c:pt idx="12">
                  <c:v>-4.1674489523268221</c:v>
                </c:pt>
                <c:pt idx="13">
                  <c:v>-64.296161303416739</c:v>
                </c:pt>
                <c:pt idx="14">
                  <c:v>47.307099726019715</c:v>
                </c:pt>
                <c:pt idx="15">
                  <c:v>-36.182198376676524</c:v>
                </c:pt>
                <c:pt idx="16">
                  <c:v>8.8781362183692636</c:v>
                </c:pt>
                <c:pt idx="17">
                  <c:v>51.393314463475235</c:v>
                </c:pt>
                <c:pt idx="18">
                  <c:v>34.45475605668571</c:v>
                </c:pt>
                <c:pt idx="19">
                  <c:v>-25.181503981306378</c:v>
                </c:pt>
                <c:pt idx="20">
                  <c:v>-49.181503981306378</c:v>
                </c:pt>
                <c:pt idx="21">
                  <c:v>-79.432388014738763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1068160"/>
        <c:axId val="141074816"/>
      </c:scatterChart>
      <c:valAx>
        <c:axId val="1410681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pXt</a:t>
                </a:r>
              </a:p>
            </c:rich>
          </c:tx>
          <c:layout>
            <c:manualLayout>
              <c:xMode val="edge"/>
              <c:yMode val="edge"/>
              <c:x val="0.52343886701662301"/>
              <c:y val="0.7803468208092485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th-TH"/>
          </a:p>
        </c:txPr>
        <c:crossAx val="141074816"/>
        <c:crosses val="autoZero"/>
        <c:crossBetween val="midCat"/>
      </c:valAx>
      <c:valAx>
        <c:axId val="14107481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Residuals</a:t>
                </a:r>
              </a:p>
            </c:rich>
          </c:tx>
          <c:layout>
            <c:manualLayout>
              <c:xMode val="edge"/>
              <c:yMode val="edge"/>
              <c:x val="4.1666666666666664E-2"/>
              <c:y val="0.3468208092485549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th-TH"/>
          </a:p>
        </c:txPr>
        <c:crossAx val="141068160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th-TH"/>
    </a:p>
  </c:txPr>
  <c:printSettings>
    <c:headerFooter alignWithMargins="0"/>
    <c:pageMargins b="1" l="0.75" r="0.75" t="1" header="0.5" footer="0.5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bXt  Residual Plot</a:t>
            </a:r>
          </a:p>
        </c:rich>
      </c:tx>
      <c:layout>
        <c:manualLayout>
          <c:xMode val="edge"/>
          <c:yMode val="edge"/>
          <c:x val="0.31770915354330709"/>
          <c:y val="4.678362573099414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9791716999605813"/>
          <c:y val="0.35672718342918169"/>
          <c:w val="0.73437686761695253"/>
          <c:h val="0.35672718342918169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'old data'!$H$5:$H$26</c:f>
              <c:numCache>
                <c:formatCode>General</c:formatCode>
                <c:ptCount val="22"/>
                <c:pt idx="0">
                  <c:v>400</c:v>
                </c:pt>
                <c:pt idx="1">
                  <c:v>400</c:v>
                </c:pt>
                <c:pt idx="2">
                  <c:v>400</c:v>
                </c:pt>
                <c:pt idx="3">
                  <c:v>20</c:v>
                </c:pt>
                <c:pt idx="4">
                  <c:v>200</c:v>
                </c:pt>
                <c:pt idx="5">
                  <c:v>200</c:v>
                </c:pt>
                <c:pt idx="6">
                  <c:v>40</c:v>
                </c:pt>
                <c:pt idx="7">
                  <c:v>40</c:v>
                </c:pt>
                <c:pt idx="8">
                  <c:v>40</c:v>
                </c:pt>
                <c:pt idx="9">
                  <c:v>140</c:v>
                </c:pt>
                <c:pt idx="10">
                  <c:v>200</c:v>
                </c:pt>
                <c:pt idx="11">
                  <c:v>80</c:v>
                </c:pt>
                <c:pt idx="12">
                  <c:v>160</c:v>
                </c:pt>
                <c:pt idx="13">
                  <c:v>400</c:v>
                </c:pt>
                <c:pt idx="14">
                  <c:v>20</c:v>
                </c:pt>
                <c:pt idx="15">
                  <c:v>400</c:v>
                </c:pt>
                <c:pt idx="16">
                  <c:v>160</c:v>
                </c:pt>
                <c:pt idx="17">
                  <c:v>200</c:v>
                </c:pt>
                <c:pt idx="18">
                  <c:v>40</c:v>
                </c:pt>
                <c:pt idx="19">
                  <c:v>20</c:v>
                </c:pt>
                <c:pt idx="20">
                  <c:v>20</c:v>
                </c:pt>
                <c:pt idx="21">
                  <c:v>80</c:v>
                </c:pt>
              </c:numCache>
            </c:numRef>
          </c:xVal>
          <c:yVal>
            <c:numRef>
              <c:f>'old 3rd reg'!$C$33:$C$54</c:f>
              <c:numCache>
                <c:formatCode>General</c:formatCode>
                <c:ptCount val="22"/>
                <c:pt idx="0">
                  <c:v>8.102813520712516</c:v>
                </c:pt>
                <c:pt idx="1">
                  <c:v>14.102813520712516</c:v>
                </c:pt>
                <c:pt idx="2">
                  <c:v>41.102813520712516</c:v>
                </c:pt>
                <c:pt idx="3">
                  <c:v>33.994503732967814</c:v>
                </c:pt>
                <c:pt idx="4">
                  <c:v>48.833679830601682</c:v>
                </c:pt>
                <c:pt idx="5">
                  <c:v>24.833679830601682</c:v>
                </c:pt>
                <c:pt idx="6">
                  <c:v>-15.04082708586202</c:v>
                </c:pt>
                <c:pt idx="7">
                  <c:v>2.9591729141379801</c:v>
                </c:pt>
                <c:pt idx="8">
                  <c:v>-33.941520206728455</c:v>
                </c:pt>
                <c:pt idx="9">
                  <c:v>6.1876535565788799</c:v>
                </c:pt>
                <c:pt idx="10">
                  <c:v>-50.166320169398318</c:v>
                </c:pt>
                <c:pt idx="11">
                  <c:v>-48.615106041310582</c:v>
                </c:pt>
                <c:pt idx="12">
                  <c:v>22.628150437689101</c:v>
                </c:pt>
                <c:pt idx="13">
                  <c:v>-51.897186479287484</c:v>
                </c:pt>
                <c:pt idx="14">
                  <c:v>15.994503732967814</c:v>
                </c:pt>
                <c:pt idx="15">
                  <c:v>-31.475840964504755</c:v>
                </c:pt>
                <c:pt idx="16">
                  <c:v>37.565610207271448</c:v>
                </c:pt>
                <c:pt idx="17">
                  <c:v>-5.4990037956790729</c:v>
                </c:pt>
                <c:pt idx="18">
                  <c:v>5.8940006151437956</c:v>
                </c:pt>
                <c:pt idx="19">
                  <c:v>8.1013587414483936</c:v>
                </c:pt>
                <c:pt idx="20">
                  <c:v>-15.898641258551606</c:v>
                </c:pt>
                <c:pt idx="21">
                  <c:v>-17.766308160229983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1245056"/>
        <c:axId val="141247616"/>
      </c:scatterChart>
      <c:valAx>
        <c:axId val="1412450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bXt</a:t>
                </a:r>
              </a:p>
            </c:rich>
          </c:tx>
          <c:layout>
            <c:manualLayout>
              <c:xMode val="edge"/>
              <c:yMode val="edge"/>
              <c:x val="0.53385553368328964"/>
              <c:y val="0.777782075486178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th-TH"/>
          </a:p>
        </c:txPr>
        <c:crossAx val="141247616"/>
        <c:crosses val="autoZero"/>
        <c:crossBetween val="midCat"/>
      </c:valAx>
      <c:valAx>
        <c:axId val="14124761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Residuals</a:t>
                </a:r>
              </a:p>
            </c:rich>
          </c:tx>
          <c:layout>
            <c:manualLayout>
              <c:xMode val="edge"/>
              <c:yMode val="edge"/>
              <c:x val="4.1666666666666664E-2"/>
              <c:y val="0.3391831284247363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th-TH"/>
          </a:p>
        </c:txPr>
        <c:crossAx val="141245056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th-TH"/>
    </a:p>
  </c:txPr>
  <c:printSettings>
    <c:headerFooter alignWithMargins="0"/>
    <c:pageMargins b="1" l="0.75" r="0.75" t="1" header="0.5" footer="0.5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pXt  Residual Plot</a:t>
            </a:r>
          </a:p>
        </c:rich>
      </c:tx>
      <c:layout>
        <c:manualLayout>
          <c:xMode val="edge"/>
          <c:yMode val="edge"/>
          <c:x val="0.31770915354330709"/>
          <c:y val="4.678362573099414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9791716999605813"/>
          <c:y val="0.35672718342918169"/>
          <c:w val="0.71614765459099983"/>
          <c:h val="0.35672718342918169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'old data'!$I$5:$I$26</c:f>
              <c:numCache>
                <c:formatCode>General</c:formatCode>
                <c:ptCount val="22"/>
                <c:pt idx="0">
                  <c:v>36000</c:v>
                </c:pt>
                <c:pt idx="1">
                  <c:v>36000</c:v>
                </c:pt>
                <c:pt idx="2">
                  <c:v>36000</c:v>
                </c:pt>
                <c:pt idx="3">
                  <c:v>3600</c:v>
                </c:pt>
                <c:pt idx="4">
                  <c:v>6000</c:v>
                </c:pt>
                <c:pt idx="5">
                  <c:v>6000</c:v>
                </c:pt>
                <c:pt idx="6">
                  <c:v>1600</c:v>
                </c:pt>
                <c:pt idx="7">
                  <c:v>1600</c:v>
                </c:pt>
                <c:pt idx="8">
                  <c:v>3600</c:v>
                </c:pt>
                <c:pt idx="9">
                  <c:v>18200</c:v>
                </c:pt>
                <c:pt idx="10">
                  <c:v>6000</c:v>
                </c:pt>
                <c:pt idx="11">
                  <c:v>14400</c:v>
                </c:pt>
                <c:pt idx="12">
                  <c:v>14400</c:v>
                </c:pt>
                <c:pt idx="13">
                  <c:v>36000</c:v>
                </c:pt>
                <c:pt idx="14">
                  <c:v>3600</c:v>
                </c:pt>
                <c:pt idx="15">
                  <c:v>6000</c:v>
                </c:pt>
                <c:pt idx="16">
                  <c:v>2400</c:v>
                </c:pt>
                <c:pt idx="17">
                  <c:v>36000</c:v>
                </c:pt>
                <c:pt idx="18">
                  <c:v>2600</c:v>
                </c:pt>
                <c:pt idx="19">
                  <c:v>600</c:v>
                </c:pt>
                <c:pt idx="20">
                  <c:v>600</c:v>
                </c:pt>
                <c:pt idx="21">
                  <c:v>2400</c:v>
                </c:pt>
              </c:numCache>
            </c:numRef>
          </c:xVal>
          <c:yVal>
            <c:numRef>
              <c:f>'old 3rd reg'!$C$33:$C$54</c:f>
              <c:numCache>
                <c:formatCode>General</c:formatCode>
                <c:ptCount val="22"/>
                <c:pt idx="0">
                  <c:v>8.102813520712516</c:v>
                </c:pt>
                <c:pt idx="1">
                  <c:v>14.102813520712516</c:v>
                </c:pt>
                <c:pt idx="2">
                  <c:v>41.102813520712516</c:v>
                </c:pt>
                <c:pt idx="3">
                  <c:v>33.994503732967814</c:v>
                </c:pt>
                <c:pt idx="4">
                  <c:v>48.833679830601682</c:v>
                </c:pt>
                <c:pt idx="5">
                  <c:v>24.833679830601682</c:v>
                </c:pt>
                <c:pt idx="6">
                  <c:v>-15.04082708586202</c:v>
                </c:pt>
                <c:pt idx="7">
                  <c:v>2.9591729141379801</c:v>
                </c:pt>
                <c:pt idx="8">
                  <c:v>-33.941520206728455</c:v>
                </c:pt>
                <c:pt idx="9">
                  <c:v>6.1876535565788799</c:v>
                </c:pt>
                <c:pt idx="10">
                  <c:v>-50.166320169398318</c:v>
                </c:pt>
                <c:pt idx="11">
                  <c:v>-48.615106041310582</c:v>
                </c:pt>
                <c:pt idx="12">
                  <c:v>22.628150437689101</c:v>
                </c:pt>
                <c:pt idx="13">
                  <c:v>-51.897186479287484</c:v>
                </c:pt>
                <c:pt idx="14">
                  <c:v>15.994503732967814</c:v>
                </c:pt>
                <c:pt idx="15">
                  <c:v>-31.475840964504755</c:v>
                </c:pt>
                <c:pt idx="16">
                  <c:v>37.565610207271448</c:v>
                </c:pt>
                <c:pt idx="17">
                  <c:v>-5.4990037956790729</c:v>
                </c:pt>
                <c:pt idx="18">
                  <c:v>5.8940006151437956</c:v>
                </c:pt>
                <c:pt idx="19">
                  <c:v>8.1013587414483936</c:v>
                </c:pt>
                <c:pt idx="20">
                  <c:v>-15.898641258551606</c:v>
                </c:pt>
                <c:pt idx="21">
                  <c:v>-17.766308160229983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1275904"/>
        <c:axId val="141278208"/>
      </c:scatterChart>
      <c:valAx>
        <c:axId val="1412759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pXt</a:t>
                </a:r>
              </a:p>
            </c:rich>
          </c:tx>
          <c:layout>
            <c:manualLayout>
              <c:xMode val="edge"/>
              <c:yMode val="edge"/>
              <c:x val="0.52343886701662301"/>
              <c:y val="0.777782075486178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th-TH"/>
          </a:p>
        </c:txPr>
        <c:crossAx val="141278208"/>
        <c:crosses val="autoZero"/>
        <c:crossBetween val="midCat"/>
      </c:valAx>
      <c:valAx>
        <c:axId val="14127820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Residuals</a:t>
                </a:r>
              </a:p>
            </c:rich>
          </c:tx>
          <c:layout>
            <c:manualLayout>
              <c:xMode val="edge"/>
              <c:yMode val="edge"/>
              <c:x val="4.1666666666666664E-2"/>
              <c:y val="0.3391831284247363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th-TH"/>
          </a:p>
        </c:txPr>
        <c:crossAx val="141275904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th-TH"/>
    </a:p>
  </c:txPr>
  <c:printSettings>
    <c:headerFooter alignWithMargins="0"/>
    <c:pageMargins b="1" l="0.75" r="0.75" t="1" header="0.5" footer="0.5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binder Line Fit  Plot</a:t>
            </a:r>
          </a:p>
        </c:rich>
      </c:tx>
      <c:layout>
        <c:manualLayout>
          <c:xMode val="edge"/>
          <c:yMode val="edge"/>
          <c:x val="0.30208415354330709"/>
          <c:y val="4.678362573099414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572968986432358"/>
          <c:y val="0.35672718342918169"/>
          <c:w val="0.39583433999211626"/>
          <c:h val="0.23976745115731884"/>
        </c:manualLayout>
      </c:layout>
      <c:scatterChart>
        <c:scatterStyle val="lineMarker"/>
        <c:varyColors val="0"/>
        <c:ser>
          <c:idx val="0"/>
          <c:order val="0"/>
          <c:tx>
            <c:v>viscosity</c:v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'old data'!$A$5:$A$26</c:f>
              <c:numCache>
                <c:formatCode>General</c:formatCode>
                <c:ptCount val="22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2</c:v>
                </c:pt>
                <c:pt idx="13">
                  <c:v>2</c:v>
                </c:pt>
                <c:pt idx="14">
                  <c:v>1</c:v>
                </c:pt>
                <c:pt idx="15">
                  <c:v>2</c:v>
                </c:pt>
                <c:pt idx="16">
                  <c:v>2</c:v>
                </c:pt>
                <c:pt idx="17">
                  <c:v>1</c:v>
                </c:pt>
                <c:pt idx="18">
                  <c:v>2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</c:numCache>
            </c:numRef>
          </c:xVal>
          <c:yVal>
            <c:numRef>
              <c:f>'old data'!$J$5:$J$26</c:f>
              <c:numCache>
                <c:formatCode>General</c:formatCode>
                <c:ptCount val="22"/>
                <c:pt idx="0">
                  <c:v>1044</c:v>
                </c:pt>
                <c:pt idx="1">
                  <c:v>1050</c:v>
                </c:pt>
                <c:pt idx="2">
                  <c:v>1077</c:v>
                </c:pt>
                <c:pt idx="3">
                  <c:v>1434</c:v>
                </c:pt>
                <c:pt idx="4">
                  <c:v>996</c:v>
                </c:pt>
                <c:pt idx="5">
                  <c:v>972</c:v>
                </c:pt>
                <c:pt idx="6">
                  <c:v>1173</c:v>
                </c:pt>
                <c:pt idx="7">
                  <c:v>1191</c:v>
                </c:pt>
                <c:pt idx="8">
                  <c:v>1176</c:v>
                </c:pt>
                <c:pt idx="9">
                  <c:v>1290</c:v>
                </c:pt>
                <c:pt idx="10">
                  <c:v>897</c:v>
                </c:pt>
                <c:pt idx="11">
                  <c:v>1356</c:v>
                </c:pt>
                <c:pt idx="12">
                  <c:v>1215</c:v>
                </c:pt>
                <c:pt idx="13">
                  <c:v>984</c:v>
                </c:pt>
                <c:pt idx="14">
                  <c:v>1416</c:v>
                </c:pt>
                <c:pt idx="15">
                  <c:v>717</c:v>
                </c:pt>
                <c:pt idx="16">
                  <c:v>1110</c:v>
                </c:pt>
                <c:pt idx="17">
                  <c:v>1287</c:v>
                </c:pt>
                <c:pt idx="18">
                  <c:v>1206</c:v>
                </c:pt>
                <c:pt idx="19">
                  <c:v>1314</c:v>
                </c:pt>
                <c:pt idx="20">
                  <c:v>1290</c:v>
                </c:pt>
                <c:pt idx="21">
                  <c:v>1209</c:v>
                </c:pt>
              </c:numCache>
            </c:numRef>
          </c:yVal>
          <c:smooth val="0"/>
        </c:ser>
        <c:ser>
          <c:idx val="1"/>
          <c:order val="1"/>
          <c:tx>
            <c:v>Predicted viscosity</c:v>
          </c:tx>
          <c:spPr>
            <a:ln w="28575">
              <a:noFill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xVal>
            <c:numRef>
              <c:f>'old data'!$A$5:$A$26</c:f>
              <c:numCache>
                <c:formatCode>General</c:formatCode>
                <c:ptCount val="22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2</c:v>
                </c:pt>
                <c:pt idx="13">
                  <c:v>2</c:v>
                </c:pt>
                <c:pt idx="14">
                  <c:v>1</c:v>
                </c:pt>
                <c:pt idx="15">
                  <c:v>2</c:v>
                </c:pt>
                <c:pt idx="16">
                  <c:v>2</c:v>
                </c:pt>
                <c:pt idx="17">
                  <c:v>1</c:v>
                </c:pt>
                <c:pt idx="18">
                  <c:v>2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</c:numCache>
            </c:numRef>
          </c:xVal>
          <c:yVal>
            <c:numRef>
              <c:f>'old 3rd reg'!$B$33:$B$54</c:f>
              <c:numCache>
                <c:formatCode>General</c:formatCode>
                <c:ptCount val="22"/>
                <c:pt idx="0">
                  <c:v>1035.8971864792875</c:v>
                </c:pt>
                <c:pt idx="1">
                  <c:v>1035.8971864792875</c:v>
                </c:pt>
                <c:pt idx="2">
                  <c:v>1035.8971864792875</c:v>
                </c:pt>
                <c:pt idx="3">
                  <c:v>1400.0054962670322</c:v>
                </c:pt>
                <c:pt idx="4">
                  <c:v>947.16632016939832</c:v>
                </c:pt>
                <c:pt idx="5">
                  <c:v>947.16632016939832</c:v>
                </c:pt>
                <c:pt idx="6">
                  <c:v>1188.040827085862</c:v>
                </c:pt>
                <c:pt idx="7">
                  <c:v>1188.040827085862</c:v>
                </c:pt>
                <c:pt idx="8">
                  <c:v>1209.9415202067285</c:v>
                </c:pt>
                <c:pt idx="9">
                  <c:v>1283.8123464434211</c:v>
                </c:pt>
                <c:pt idx="10">
                  <c:v>947.16632016939832</c:v>
                </c:pt>
                <c:pt idx="11">
                  <c:v>1404.6151060413106</c:v>
                </c:pt>
                <c:pt idx="12">
                  <c:v>1192.3718495623109</c:v>
                </c:pt>
                <c:pt idx="13">
                  <c:v>1035.8971864792875</c:v>
                </c:pt>
                <c:pt idx="14">
                  <c:v>1400.0054962670322</c:v>
                </c:pt>
                <c:pt idx="15">
                  <c:v>748.47584096450475</c:v>
                </c:pt>
                <c:pt idx="16">
                  <c:v>1072.4343897927286</c:v>
                </c:pt>
                <c:pt idx="17">
                  <c:v>1292.4990037956791</c:v>
                </c:pt>
                <c:pt idx="18">
                  <c:v>1200.1059993848562</c:v>
                </c:pt>
                <c:pt idx="19">
                  <c:v>1305.8986412585516</c:v>
                </c:pt>
                <c:pt idx="20">
                  <c:v>1305.8986412585516</c:v>
                </c:pt>
                <c:pt idx="21">
                  <c:v>1226.76630816023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1315456"/>
        <c:axId val="141338496"/>
      </c:scatterChart>
      <c:valAx>
        <c:axId val="1413154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binder</a:t>
                </a:r>
              </a:p>
            </c:rich>
          </c:tx>
          <c:layout>
            <c:manualLayout>
              <c:xMode val="edge"/>
              <c:yMode val="edge"/>
              <c:x val="0.34635498687664046"/>
              <c:y val="0.777782075486178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th-TH"/>
          </a:p>
        </c:txPr>
        <c:crossAx val="141338496"/>
        <c:crosses val="autoZero"/>
        <c:crossBetween val="midCat"/>
      </c:valAx>
      <c:valAx>
        <c:axId val="14133849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viscosity</a:t>
                </a:r>
              </a:p>
            </c:rich>
          </c:tx>
          <c:layout>
            <c:manualLayout>
              <c:xMode val="edge"/>
              <c:yMode val="edge"/>
              <c:x val="4.1666666666666664E-2"/>
              <c:y val="0.3099433623428650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th-TH"/>
          </a:p>
        </c:txPr>
        <c:crossAx val="141315456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64323080708661418"/>
          <c:y val="0.47953461957606175"/>
          <c:w val="0.97916912729658789"/>
          <c:h val="0.7309978357968411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th-TH"/>
    </a:p>
  </c:txPr>
  <c:printSettings>
    <c:headerFooter alignWithMargins="0"/>
    <c:pageMargins b="1" l="0.75" r="0.75" t="1" header="0.5" footer="0.5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press Line Fit  Plot</a:t>
            </a:r>
          </a:p>
        </c:rich>
      </c:tx>
      <c:layout>
        <c:manualLayout>
          <c:xMode val="edge"/>
          <c:yMode val="edge"/>
          <c:x val="0.30989665354330709"/>
          <c:y val="4.678362573099414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572968986432358"/>
          <c:y val="0.35672718342918169"/>
          <c:w val="0.37760512696616355"/>
          <c:h val="0.23976745115731884"/>
        </c:manualLayout>
      </c:layout>
      <c:scatterChart>
        <c:scatterStyle val="lineMarker"/>
        <c:varyColors val="0"/>
        <c:ser>
          <c:idx val="0"/>
          <c:order val="0"/>
          <c:tx>
            <c:v>viscosity</c:v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'old data'!$B$5:$B$26</c:f>
              <c:numCache>
                <c:formatCode>General</c:formatCode>
                <c:ptCount val="22"/>
                <c:pt idx="0">
                  <c:v>180</c:v>
                </c:pt>
                <c:pt idx="1">
                  <c:v>180</c:v>
                </c:pt>
                <c:pt idx="2">
                  <c:v>180</c:v>
                </c:pt>
                <c:pt idx="3">
                  <c:v>180</c:v>
                </c:pt>
                <c:pt idx="4">
                  <c:v>30</c:v>
                </c:pt>
                <c:pt idx="5">
                  <c:v>30</c:v>
                </c:pt>
                <c:pt idx="6">
                  <c:v>80</c:v>
                </c:pt>
                <c:pt idx="7">
                  <c:v>80</c:v>
                </c:pt>
                <c:pt idx="8">
                  <c:v>180</c:v>
                </c:pt>
                <c:pt idx="9">
                  <c:v>130</c:v>
                </c:pt>
                <c:pt idx="10">
                  <c:v>30</c:v>
                </c:pt>
                <c:pt idx="11">
                  <c:v>180</c:v>
                </c:pt>
                <c:pt idx="12">
                  <c:v>180</c:v>
                </c:pt>
                <c:pt idx="13">
                  <c:v>180</c:v>
                </c:pt>
                <c:pt idx="14">
                  <c:v>180</c:v>
                </c:pt>
                <c:pt idx="15">
                  <c:v>30</c:v>
                </c:pt>
                <c:pt idx="16">
                  <c:v>30</c:v>
                </c:pt>
                <c:pt idx="17">
                  <c:v>180</c:v>
                </c:pt>
                <c:pt idx="18">
                  <c:v>130</c:v>
                </c:pt>
                <c:pt idx="19">
                  <c:v>30</c:v>
                </c:pt>
                <c:pt idx="20">
                  <c:v>30</c:v>
                </c:pt>
                <c:pt idx="21">
                  <c:v>30</c:v>
                </c:pt>
              </c:numCache>
            </c:numRef>
          </c:xVal>
          <c:yVal>
            <c:numRef>
              <c:f>'old data'!$J$5:$J$26</c:f>
              <c:numCache>
                <c:formatCode>General</c:formatCode>
                <c:ptCount val="22"/>
                <c:pt idx="0">
                  <c:v>1044</c:v>
                </c:pt>
                <c:pt idx="1">
                  <c:v>1050</c:v>
                </c:pt>
                <c:pt idx="2">
                  <c:v>1077</c:v>
                </c:pt>
                <c:pt idx="3">
                  <c:v>1434</c:v>
                </c:pt>
                <c:pt idx="4">
                  <c:v>996</c:v>
                </c:pt>
                <c:pt idx="5">
                  <c:v>972</c:v>
                </c:pt>
                <c:pt idx="6">
                  <c:v>1173</c:v>
                </c:pt>
                <c:pt idx="7">
                  <c:v>1191</c:v>
                </c:pt>
                <c:pt idx="8">
                  <c:v>1176</c:v>
                </c:pt>
                <c:pt idx="9">
                  <c:v>1290</c:v>
                </c:pt>
                <c:pt idx="10">
                  <c:v>897</c:v>
                </c:pt>
                <c:pt idx="11">
                  <c:v>1356</c:v>
                </c:pt>
                <c:pt idx="12">
                  <c:v>1215</c:v>
                </c:pt>
                <c:pt idx="13">
                  <c:v>984</c:v>
                </c:pt>
                <c:pt idx="14">
                  <c:v>1416</c:v>
                </c:pt>
                <c:pt idx="15">
                  <c:v>717</c:v>
                </c:pt>
                <c:pt idx="16">
                  <c:v>1110</c:v>
                </c:pt>
                <c:pt idx="17">
                  <c:v>1287</c:v>
                </c:pt>
                <c:pt idx="18">
                  <c:v>1206</c:v>
                </c:pt>
                <c:pt idx="19">
                  <c:v>1314</c:v>
                </c:pt>
                <c:pt idx="20">
                  <c:v>1290</c:v>
                </c:pt>
                <c:pt idx="21">
                  <c:v>1209</c:v>
                </c:pt>
              </c:numCache>
            </c:numRef>
          </c:yVal>
          <c:smooth val="0"/>
        </c:ser>
        <c:ser>
          <c:idx val="1"/>
          <c:order val="1"/>
          <c:tx>
            <c:v>Predicted viscosity</c:v>
          </c:tx>
          <c:spPr>
            <a:ln w="28575">
              <a:noFill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xVal>
            <c:numRef>
              <c:f>'old data'!$B$5:$B$26</c:f>
              <c:numCache>
                <c:formatCode>General</c:formatCode>
                <c:ptCount val="22"/>
                <c:pt idx="0">
                  <c:v>180</c:v>
                </c:pt>
                <c:pt idx="1">
                  <c:v>180</c:v>
                </c:pt>
                <c:pt idx="2">
                  <c:v>180</c:v>
                </c:pt>
                <c:pt idx="3">
                  <c:v>180</c:v>
                </c:pt>
                <c:pt idx="4">
                  <c:v>30</c:v>
                </c:pt>
                <c:pt idx="5">
                  <c:v>30</c:v>
                </c:pt>
                <c:pt idx="6">
                  <c:v>80</c:v>
                </c:pt>
                <c:pt idx="7">
                  <c:v>80</c:v>
                </c:pt>
                <c:pt idx="8">
                  <c:v>180</c:v>
                </c:pt>
                <c:pt idx="9">
                  <c:v>130</c:v>
                </c:pt>
                <c:pt idx="10">
                  <c:v>30</c:v>
                </c:pt>
                <c:pt idx="11">
                  <c:v>180</c:v>
                </c:pt>
                <c:pt idx="12">
                  <c:v>180</c:v>
                </c:pt>
                <c:pt idx="13">
                  <c:v>180</c:v>
                </c:pt>
                <c:pt idx="14">
                  <c:v>180</c:v>
                </c:pt>
                <c:pt idx="15">
                  <c:v>30</c:v>
                </c:pt>
                <c:pt idx="16">
                  <c:v>30</c:v>
                </c:pt>
                <c:pt idx="17">
                  <c:v>180</c:v>
                </c:pt>
                <c:pt idx="18">
                  <c:v>130</c:v>
                </c:pt>
                <c:pt idx="19">
                  <c:v>30</c:v>
                </c:pt>
                <c:pt idx="20">
                  <c:v>30</c:v>
                </c:pt>
                <c:pt idx="21">
                  <c:v>30</c:v>
                </c:pt>
              </c:numCache>
            </c:numRef>
          </c:xVal>
          <c:yVal>
            <c:numRef>
              <c:f>'old 3rd reg'!$B$33:$B$54</c:f>
              <c:numCache>
                <c:formatCode>General</c:formatCode>
                <c:ptCount val="22"/>
                <c:pt idx="0">
                  <c:v>1035.8971864792875</c:v>
                </c:pt>
                <c:pt idx="1">
                  <c:v>1035.8971864792875</c:v>
                </c:pt>
                <c:pt idx="2">
                  <c:v>1035.8971864792875</c:v>
                </c:pt>
                <c:pt idx="3">
                  <c:v>1400.0054962670322</c:v>
                </c:pt>
                <c:pt idx="4">
                  <c:v>947.16632016939832</c:v>
                </c:pt>
                <c:pt idx="5">
                  <c:v>947.16632016939832</c:v>
                </c:pt>
                <c:pt idx="6">
                  <c:v>1188.040827085862</c:v>
                </c:pt>
                <c:pt idx="7">
                  <c:v>1188.040827085862</c:v>
                </c:pt>
                <c:pt idx="8">
                  <c:v>1209.9415202067285</c:v>
                </c:pt>
                <c:pt idx="9">
                  <c:v>1283.8123464434211</c:v>
                </c:pt>
                <c:pt idx="10">
                  <c:v>947.16632016939832</c:v>
                </c:pt>
                <c:pt idx="11">
                  <c:v>1404.6151060413106</c:v>
                </c:pt>
                <c:pt idx="12">
                  <c:v>1192.3718495623109</c:v>
                </c:pt>
                <c:pt idx="13">
                  <c:v>1035.8971864792875</c:v>
                </c:pt>
                <c:pt idx="14">
                  <c:v>1400.0054962670322</c:v>
                </c:pt>
                <c:pt idx="15">
                  <c:v>748.47584096450475</c:v>
                </c:pt>
                <c:pt idx="16">
                  <c:v>1072.4343897927286</c:v>
                </c:pt>
                <c:pt idx="17">
                  <c:v>1292.4990037956791</c:v>
                </c:pt>
                <c:pt idx="18">
                  <c:v>1200.1059993848562</c:v>
                </c:pt>
                <c:pt idx="19">
                  <c:v>1305.8986412585516</c:v>
                </c:pt>
                <c:pt idx="20">
                  <c:v>1305.8986412585516</c:v>
                </c:pt>
                <c:pt idx="21">
                  <c:v>1226.76630816023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1367936"/>
        <c:axId val="141374592"/>
      </c:scatterChart>
      <c:valAx>
        <c:axId val="1413679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press</a:t>
                </a:r>
              </a:p>
            </c:rich>
          </c:tx>
          <c:layout>
            <c:manualLayout>
              <c:xMode val="edge"/>
              <c:yMode val="edge"/>
              <c:x val="0.34635498687664046"/>
              <c:y val="0.777782075486178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th-TH"/>
          </a:p>
        </c:txPr>
        <c:crossAx val="141374592"/>
        <c:crosses val="autoZero"/>
        <c:crossBetween val="midCat"/>
      </c:valAx>
      <c:valAx>
        <c:axId val="14137459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viscosity</a:t>
                </a:r>
              </a:p>
            </c:rich>
          </c:tx>
          <c:layout>
            <c:manualLayout>
              <c:xMode val="edge"/>
              <c:yMode val="edge"/>
              <c:x val="4.1666666666666664E-2"/>
              <c:y val="0.3099433623428650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th-TH"/>
          </a:p>
        </c:txPr>
        <c:crossAx val="141367936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64323080708661418"/>
          <c:y val="0.47953461957606175"/>
          <c:w val="0.97916912729658789"/>
          <c:h val="0.7309978357968411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th-TH"/>
    </a:p>
  </c:txPr>
  <c:printSettings>
    <c:headerFooter alignWithMargins="0"/>
    <c:pageMargins b="1" l="0.75" r="0.75" t="1" header="0.5" footer="0.5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temp Line Fit  Plot</a:t>
            </a:r>
          </a:p>
        </c:rich>
      </c:tx>
      <c:layout>
        <c:manualLayout>
          <c:xMode val="edge"/>
          <c:yMode val="edge"/>
          <c:x val="0.31510498687664046"/>
          <c:y val="4.651162790697674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572968986432358"/>
          <c:y val="0.36046613958637919"/>
          <c:w val="0.37760512696616355"/>
          <c:h val="0.23837276972647656"/>
        </c:manualLayout>
      </c:layout>
      <c:scatterChart>
        <c:scatterStyle val="lineMarker"/>
        <c:varyColors val="0"/>
        <c:ser>
          <c:idx val="0"/>
          <c:order val="0"/>
          <c:tx>
            <c:v>viscosity</c:v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'old data'!$C$5:$C$26</c:f>
              <c:numCache>
                <c:formatCode>General</c:formatCode>
                <c:ptCount val="22"/>
                <c:pt idx="0">
                  <c:v>200</c:v>
                </c:pt>
                <c:pt idx="1">
                  <c:v>200</c:v>
                </c:pt>
                <c:pt idx="2">
                  <c:v>200</c:v>
                </c:pt>
                <c:pt idx="3">
                  <c:v>20</c:v>
                </c:pt>
                <c:pt idx="4">
                  <c:v>200</c:v>
                </c:pt>
                <c:pt idx="5">
                  <c:v>200</c:v>
                </c:pt>
                <c:pt idx="6">
                  <c:v>20</c:v>
                </c:pt>
                <c:pt idx="7">
                  <c:v>20</c:v>
                </c:pt>
                <c:pt idx="8">
                  <c:v>20</c:v>
                </c:pt>
                <c:pt idx="9">
                  <c:v>140</c:v>
                </c:pt>
                <c:pt idx="10">
                  <c:v>200</c:v>
                </c:pt>
                <c:pt idx="11">
                  <c:v>80</c:v>
                </c:pt>
                <c:pt idx="12">
                  <c:v>80</c:v>
                </c:pt>
                <c:pt idx="13">
                  <c:v>200</c:v>
                </c:pt>
                <c:pt idx="14">
                  <c:v>20</c:v>
                </c:pt>
                <c:pt idx="15">
                  <c:v>200</c:v>
                </c:pt>
                <c:pt idx="16">
                  <c:v>80</c:v>
                </c:pt>
                <c:pt idx="17">
                  <c:v>200</c:v>
                </c:pt>
                <c:pt idx="18">
                  <c:v>20</c:v>
                </c:pt>
                <c:pt idx="19">
                  <c:v>20</c:v>
                </c:pt>
                <c:pt idx="20">
                  <c:v>20</c:v>
                </c:pt>
                <c:pt idx="21">
                  <c:v>80</c:v>
                </c:pt>
              </c:numCache>
            </c:numRef>
          </c:xVal>
          <c:yVal>
            <c:numRef>
              <c:f>'old data'!$J$5:$J$26</c:f>
              <c:numCache>
                <c:formatCode>General</c:formatCode>
                <c:ptCount val="22"/>
                <c:pt idx="0">
                  <c:v>1044</c:v>
                </c:pt>
                <c:pt idx="1">
                  <c:v>1050</c:v>
                </c:pt>
                <c:pt idx="2">
                  <c:v>1077</c:v>
                </c:pt>
                <c:pt idx="3">
                  <c:v>1434</c:v>
                </c:pt>
                <c:pt idx="4">
                  <c:v>996</c:v>
                </c:pt>
                <c:pt idx="5">
                  <c:v>972</c:v>
                </c:pt>
                <c:pt idx="6">
                  <c:v>1173</c:v>
                </c:pt>
                <c:pt idx="7">
                  <c:v>1191</c:v>
                </c:pt>
                <c:pt idx="8">
                  <c:v>1176</c:v>
                </c:pt>
                <c:pt idx="9">
                  <c:v>1290</c:v>
                </c:pt>
                <c:pt idx="10">
                  <c:v>897</c:v>
                </c:pt>
                <c:pt idx="11">
                  <c:v>1356</c:v>
                </c:pt>
                <c:pt idx="12">
                  <c:v>1215</c:v>
                </c:pt>
                <c:pt idx="13">
                  <c:v>984</c:v>
                </c:pt>
                <c:pt idx="14">
                  <c:v>1416</c:v>
                </c:pt>
                <c:pt idx="15">
                  <c:v>717</c:v>
                </c:pt>
                <c:pt idx="16">
                  <c:v>1110</c:v>
                </c:pt>
                <c:pt idx="17">
                  <c:v>1287</c:v>
                </c:pt>
                <c:pt idx="18">
                  <c:v>1206</c:v>
                </c:pt>
                <c:pt idx="19">
                  <c:v>1314</c:v>
                </c:pt>
                <c:pt idx="20">
                  <c:v>1290</c:v>
                </c:pt>
                <c:pt idx="21">
                  <c:v>1209</c:v>
                </c:pt>
              </c:numCache>
            </c:numRef>
          </c:yVal>
          <c:smooth val="0"/>
        </c:ser>
        <c:ser>
          <c:idx val="1"/>
          <c:order val="1"/>
          <c:tx>
            <c:v>Predicted viscosity</c:v>
          </c:tx>
          <c:spPr>
            <a:ln w="28575">
              <a:noFill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xVal>
            <c:numRef>
              <c:f>'old data'!$C$5:$C$26</c:f>
              <c:numCache>
                <c:formatCode>General</c:formatCode>
                <c:ptCount val="22"/>
                <c:pt idx="0">
                  <c:v>200</c:v>
                </c:pt>
                <c:pt idx="1">
                  <c:v>200</c:v>
                </c:pt>
                <c:pt idx="2">
                  <c:v>200</c:v>
                </c:pt>
                <c:pt idx="3">
                  <c:v>20</c:v>
                </c:pt>
                <c:pt idx="4">
                  <c:v>200</c:v>
                </c:pt>
                <c:pt idx="5">
                  <c:v>200</c:v>
                </c:pt>
                <c:pt idx="6">
                  <c:v>20</c:v>
                </c:pt>
                <c:pt idx="7">
                  <c:v>20</c:v>
                </c:pt>
                <c:pt idx="8">
                  <c:v>20</c:v>
                </c:pt>
                <c:pt idx="9">
                  <c:v>140</c:v>
                </c:pt>
                <c:pt idx="10">
                  <c:v>200</c:v>
                </c:pt>
                <c:pt idx="11">
                  <c:v>80</c:v>
                </c:pt>
                <c:pt idx="12">
                  <c:v>80</c:v>
                </c:pt>
                <c:pt idx="13">
                  <c:v>200</c:v>
                </c:pt>
                <c:pt idx="14">
                  <c:v>20</c:v>
                </c:pt>
                <c:pt idx="15">
                  <c:v>200</c:v>
                </c:pt>
                <c:pt idx="16">
                  <c:v>80</c:v>
                </c:pt>
                <c:pt idx="17">
                  <c:v>200</c:v>
                </c:pt>
                <c:pt idx="18">
                  <c:v>20</c:v>
                </c:pt>
                <c:pt idx="19">
                  <c:v>20</c:v>
                </c:pt>
                <c:pt idx="20">
                  <c:v>20</c:v>
                </c:pt>
                <c:pt idx="21">
                  <c:v>80</c:v>
                </c:pt>
              </c:numCache>
            </c:numRef>
          </c:xVal>
          <c:yVal>
            <c:numRef>
              <c:f>'old 3rd reg'!$B$33:$B$54</c:f>
              <c:numCache>
                <c:formatCode>General</c:formatCode>
                <c:ptCount val="22"/>
                <c:pt idx="0">
                  <c:v>1035.8971864792875</c:v>
                </c:pt>
                <c:pt idx="1">
                  <c:v>1035.8971864792875</c:v>
                </c:pt>
                <c:pt idx="2">
                  <c:v>1035.8971864792875</c:v>
                </c:pt>
                <c:pt idx="3">
                  <c:v>1400.0054962670322</c:v>
                </c:pt>
                <c:pt idx="4">
                  <c:v>947.16632016939832</c:v>
                </c:pt>
                <c:pt idx="5">
                  <c:v>947.16632016939832</c:v>
                </c:pt>
                <c:pt idx="6">
                  <c:v>1188.040827085862</c:v>
                </c:pt>
                <c:pt idx="7">
                  <c:v>1188.040827085862</c:v>
                </c:pt>
                <c:pt idx="8">
                  <c:v>1209.9415202067285</c:v>
                </c:pt>
                <c:pt idx="9">
                  <c:v>1283.8123464434211</c:v>
                </c:pt>
                <c:pt idx="10">
                  <c:v>947.16632016939832</c:v>
                </c:pt>
                <c:pt idx="11">
                  <c:v>1404.6151060413106</c:v>
                </c:pt>
                <c:pt idx="12">
                  <c:v>1192.3718495623109</c:v>
                </c:pt>
                <c:pt idx="13">
                  <c:v>1035.8971864792875</c:v>
                </c:pt>
                <c:pt idx="14">
                  <c:v>1400.0054962670322</c:v>
                </c:pt>
                <c:pt idx="15">
                  <c:v>748.47584096450475</c:v>
                </c:pt>
                <c:pt idx="16">
                  <c:v>1072.4343897927286</c:v>
                </c:pt>
                <c:pt idx="17">
                  <c:v>1292.4990037956791</c:v>
                </c:pt>
                <c:pt idx="18">
                  <c:v>1200.1059993848562</c:v>
                </c:pt>
                <c:pt idx="19">
                  <c:v>1305.8986412585516</c:v>
                </c:pt>
                <c:pt idx="20">
                  <c:v>1305.8986412585516</c:v>
                </c:pt>
                <c:pt idx="21">
                  <c:v>1226.76630816023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1399936"/>
        <c:axId val="141418880"/>
      </c:scatterChart>
      <c:valAx>
        <c:axId val="1413999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temp</a:t>
                </a:r>
              </a:p>
            </c:rich>
          </c:tx>
          <c:layout>
            <c:manualLayout>
              <c:xMode val="edge"/>
              <c:yMode val="edge"/>
              <c:x val="0.34635498687664046"/>
              <c:y val="0.7790722089971311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th-TH"/>
          </a:p>
        </c:txPr>
        <c:crossAx val="141418880"/>
        <c:crosses val="autoZero"/>
        <c:crossBetween val="midCat"/>
      </c:valAx>
      <c:valAx>
        <c:axId val="14141888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viscosity</a:t>
                </a:r>
              </a:p>
            </c:rich>
          </c:tx>
          <c:layout>
            <c:manualLayout>
              <c:xMode val="edge"/>
              <c:yMode val="edge"/>
              <c:x val="4.1666666666666664E-2"/>
              <c:y val="0.3139540987609106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th-TH"/>
          </a:p>
        </c:txPr>
        <c:crossAx val="141399936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64323080708661418"/>
          <c:y val="0.48255936031251906"/>
          <c:w val="0.97916912729658789"/>
          <c:h val="0.7325599707013367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th-TH"/>
    </a:p>
  </c:txPr>
  <c:printSettings>
    <c:headerFooter alignWithMargins="0"/>
    <c:pageMargins b="1" l="0.75" r="0.75" t="1" header="0.5" footer="0.5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binder2 Line Fit  Plot</a:t>
            </a:r>
          </a:p>
        </c:rich>
      </c:tx>
      <c:layout>
        <c:manualLayout>
          <c:xMode val="edge"/>
          <c:yMode val="edge"/>
          <c:x val="0.28906332020997377"/>
          <c:y val="4.651162790697674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572968986432358"/>
          <c:y val="0.36046613958637919"/>
          <c:w val="0.39583433999211626"/>
          <c:h val="0.23837276972647656"/>
        </c:manualLayout>
      </c:layout>
      <c:scatterChart>
        <c:scatterStyle val="lineMarker"/>
        <c:varyColors val="0"/>
        <c:ser>
          <c:idx val="0"/>
          <c:order val="0"/>
          <c:tx>
            <c:v>viscosity</c:v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'old data'!$D$5:$D$26</c:f>
              <c:numCache>
                <c:formatCode>General</c:formatCode>
                <c:ptCount val="22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4</c:v>
                </c:pt>
                <c:pt idx="13">
                  <c:v>4</c:v>
                </c:pt>
                <c:pt idx="14">
                  <c:v>1</c:v>
                </c:pt>
                <c:pt idx="15">
                  <c:v>4</c:v>
                </c:pt>
                <c:pt idx="16">
                  <c:v>4</c:v>
                </c:pt>
                <c:pt idx="17">
                  <c:v>1</c:v>
                </c:pt>
                <c:pt idx="18">
                  <c:v>4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</c:numCache>
            </c:numRef>
          </c:xVal>
          <c:yVal>
            <c:numRef>
              <c:f>'old data'!$J$5:$J$26</c:f>
              <c:numCache>
                <c:formatCode>General</c:formatCode>
                <c:ptCount val="22"/>
                <c:pt idx="0">
                  <c:v>1044</c:v>
                </c:pt>
                <c:pt idx="1">
                  <c:v>1050</c:v>
                </c:pt>
                <c:pt idx="2">
                  <c:v>1077</c:v>
                </c:pt>
                <c:pt idx="3">
                  <c:v>1434</c:v>
                </c:pt>
                <c:pt idx="4">
                  <c:v>996</c:v>
                </c:pt>
                <c:pt idx="5">
                  <c:v>972</c:v>
                </c:pt>
                <c:pt idx="6">
                  <c:v>1173</c:v>
                </c:pt>
                <c:pt idx="7">
                  <c:v>1191</c:v>
                </c:pt>
                <c:pt idx="8">
                  <c:v>1176</c:v>
                </c:pt>
                <c:pt idx="9">
                  <c:v>1290</c:v>
                </c:pt>
                <c:pt idx="10">
                  <c:v>897</c:v>
                </c:pt>
                <c:pt idx="11">
                  <c:v>1356</c:v>
                </c:pt>
                <c:pt idx="12">
                  <c:v>1215</c:v>
                </c:pt>
                <c:pt idx="13">
                  <c:v>984</c:v>
                </c:pt>
                <c:pt idx="14">
                  <c:v>1416</c:v>
                </c:pt>
                <c:pt idx="15">
                  <c:v>717</c:v>
                </c:pt>
                <c:pt idx="16">
                  <c:v>1110</c:v>
                </c:pt>
                <c:pt idx="17">
                  <c:v>1287</c:v>
                </c:pt>
                <c:pt idx="18">
                  <c:v>1206</c:v>
                </c:pt>
                <c:pt idx="19">
                  <c:v>1314</c:v>
                </c:pt>
                <c:pt idx="20">
                  <c:v>1290</c:v>
                </c:pt>
                <c:pt idx="21">
                  <c:v>1209</c:v>
                </c:pt>
              </c:numCache>
            </c:numRef>
          </c:yVal>
          <c:smooth val="0"/>
        </c:ser>
        <c:ser>
          <c:idx val="1"/>
          <c:order val="1"/>
          <c:tx>
            <c:v>Predicted viscosity</c:v>
          </c:tx>
          <c:spPr>
            <a:ln w="28575">
              <a:noFill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xVal>
            <c:numRef>
              <c:f>'old data'!$D$5:$D$26</c:f>
              <c:numCache>
                <c:formatCode>General</c:formatCode>
                <c:ptCount val="22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4</c:v>
                </c:pt>
                <c:pt idx="13">
                  <c:v>4</c:v>
                </c:pt>
                <c:pt idx="14">
                  <c:v>1</c:v>
                </c:pt>
                <c:pt idx="15">
                  <c:v>4</c:v>
                </c:pt>
                <c:pt idx="16">
                  <c:v>4</c:v>
                </c:pt>
                <c:pt idx="17">
                  <c:v>1</c:v>
                </c:pt>
                <c:pt idx="18">
                  <c:v>4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</c:numCache>
            </c:numRef>
          </c:xVal>
          <c:yVal>
            <c:numRef>
              <c:f>'old 3rd reg'!$B$33:$B$54</c:f>
              <c:numCache>
                <c:formatCode>General</c:formatCode>
                <c:ptCount val="22"/>
                <c:pt idx="0">
                  <c:v>1035.8971864792875</c:v>
                </c:pt>
                <c:pt idx="1">
                  <c:v>1035.8971864792875</c:v>
                </c:pt>
                <c:pt idx="2">
                  <c:v>1035.8971864792875</c:v>
                </c:pt>
                <c:pt idx="3">
                  <c:v>1400.0054962670322</c:v>
                </c:pt>
                <c:pt idx="4">
                  <c:v>947.16632016939832</c:v>
                </c:pt>
                <c:pt idx="5">
                  <c:v>947.16632016939832</c:v>
                </c:pt>
                <c:pt idx="6">
                  <c:v>1188.040827085862</c:v>
                </c:pt>
                <c:pt idx="7">
                  <c:v>1188.040827085862</c:v>
                </c:pt>
                <c:pt idx="8">
                  <c:v>1209.9415202067285</c:v>
                </c:pt>
                <c:pt idx="9">
                  <c:v>1283.8123464434211</c:v>
                </c:pt>
                <c:pt idx="10">
                  <c:v>947.16632016939832</c:v>
                </c:pt>
                <c:pt idx="11">
                  <c:v>1404.6151060413106</c:v>
                </c:pt>
                <c:pt idx="12">
                  <c:v>1192.3718495623109</c:v>
                </c:pt>
                <c:pt idx="13">
                  <c:v>1035.8971864792875</c:v>
                </c:pt>
                <c:pt idx="14">
                  <c:v>1400.0054962670322</c:v>
                </c:pt>
                <c:pt idx="15">
                  <c:v>748.47584096450475</c:v>
                </c:pt>
                <c:pt idx="16">
                  <c:v>1072.4343897927286</c:v>
                </c:pt>
                <c:pt idx="17">
                  <c:v>1292.4990037956791</c:v>
                </c:pt>
                <c:pt idx="18">
                  <c:v>1200.1059993848562</c:v>
                </c:pt>
                <c:pt idx="19">
                  <c:v>1305.8986412585516</c:v>
                </c:pt>
                <c:pt idx="20">
                  <c:v>1305.8986412585516</c:v>
                </c:pt>
                <c:pt idx="21">
                  <c:v>1226.76630816023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1522816"/>
        <c:axId val="141525376"/>
      </c:scatterChart>
      <c:valAx>
        <c:axId val="1415228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binder2</a:t>
                </a:r>
              </a:p>
            </c:rich>
          </c:tx>
          <c:layout>
            <c:manualLayout>
              <c:xMode val="edge"/>
              <c:yMode val="edge"/>
              <c:x val="0.33593832020997377"/>
              <c:y val="0.7790722089971311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th-TH"/>
          </a:p>
        </c:txPr>
        <c:crossAx val="141525376"/>
        <c:crosses val="autoZero"/>
        <c:crossBetween val="midCat"/>
      </c:valAx>
      <c:valAx>
        <c:axId val="14152537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viscosity</a:t>
                </a:r>
              </a:p>
            </c:rich>
          </c:tx>
          <c:layout>
            <c:manualLayout>
              <c:xMode val="edge"/>
              <c:yMode val="edge"/>
              <c:x val="4.1666666666666664E-2"/>
              <c:y val="0.3139540987609106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th-TH"/>
          </a:p>
        </c:txPr>
        <c:crossAx val="141522816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64323080708661418"/>
          <c:y val="0.48255936031251906"/>
          <c:w val="0.97916912729658789"/>
          <c:h val="0.7325599707013367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th-TH"/>
    </a:p>
  </c:txPr>
  <c:printSettings>
    <c:headerFooter alignWithMargins="0"/>
    <c:pageMargins b="1" l="0.75" r="0.75" t="1" header="0.5" footer="0.5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press2 Line Fit  Plot</a:t>
            </a:r>
          </a:p>
        </c:rich>
      </c:tx>
      <c:layout>
        <c:manualLayout>
          <c:xMode val="edge"/>
          <c:yMode val="edge"/>
          <c:x val="0.29687582020997377"/>
          <c:y val="4.678362573099414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572968986432358"/>
          <c:y val="0.35672718342918169"/>
          <c:w val="0.35937591394021084"/>
          <c:h val="0.23976745115731884"/>
        </c:manualLayout>
      </c:layout>
      <c:scatterChart>
        <c:scatterStyle val="lineMarker"/>
        <c:varyColors val="0"/>
        <c:ser>
          <c:idx val="0"/>
          <c:order val="0"/>
          <c:tx>
            <c:v>viscosity</c:v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'old data'!$E$5:$E$26</c:f>
              <c:numCache>
                <c:formatCode>General</c:formatCode>
                <c:ptCount val="22"/>
                <c:pt idx="0">
                  <c:v>32400</c:v>
                </c:pt>
                <c:pt idx="1">
                  <c:v>32400</c:v>
                </c:pt>
                <c:pt idx="2">
                  <c:v>32400</c:v>
                </c:pt>
                <c:pt idx="3">
                  <c:v>32400</c:v>
                </c:pt>
                <c:pt idx="4">
                  <c:v>900</c:v>
                </c:pt>
                <c:pt idx="5">
                  <c:v>900</c:v>
                </c:pt>
                <c:pt idx="6">
                  <c:v>6400</c:v>
                </c:pt>
                <c:pt idx="7">
                  <c:v>6400</c:v>
                </c:pt>
                <c:pt idx="8">
                  <c:v>32400</c:v>
                </c:pt>
                <c:pt idx="9">
                  <c:v>16900</c:v>
                </c:pt>
                <c:pt idx="10">
                  <c:v>900</c:v>
                </c:pt>
                <c:pt idx="11">
                  <c:v>32400</c:v>
                </c:pt>
                <c:pt idx="12">
                  <c:v>32400</c:v>
                </c:pt>
                <c:pt idx="13">
                  <c:v>32400</c:v>
                </c:pt>
                <c:pt idx="14">
                  <c:v>32400</c:v>
                </c:pt>
                <c:pt idx="15">
                  <c:v>900</c:v>
                </c:pt>
                <c:pt idx="16">
                  <c:v>900</c:v>
                </c:pt>
                <c:pt idx="17">
                  <c:v>32400</c:v>
                </c:pt>
                <c:pt idx="18">
                  <c:v>16900</c:v>
                </c:pt>
                <c:pt idx="19">
                  <c:v>900</c:v>
                </c:pt>
                <c:pt idx="20">
                  <c:v>900</c:v>
                </c:pt>
                <c:pt idx="21">
                  <c:v>900</c:v>
                </c:pt>
              </c:numCache>
            </c:numRef>
          </c:xVal>
          <c:yVal>
            <c:numRef>
              <c:f>'old data'!$J$5:$J$26</c:f>
              <c:numCache>
                <c:formatCode>General</c:formatCode>
                <c:ptCount val="22"/>
                <c:pt idx="0">
                  <c:v>1044</c:v>
                </c:pt>
                <c:pt idx="1">
                  <c:v>1050</c:v>
                </c:pt>
                <c:pt idx="2">
                  <c:v>1077</c:v>
                </c:pt>
                <c:pt idx="3">
                  <c:v>1434</c:v>
                </c:pt>
                <c:pt idx="4">
                  <c:v>996</c:v>
                </c:pt>
                <c:pt idx="5">
                  <c:v>972</c:v>
                </c:pt>
                <c:pt idx="6">
                  <c:v>1173</c:v>
                </c:pt>
                <c:pt idx="7">
                  <c:v>1191</c:v>
                </c:pt>
                <c:pt idx="8">
                  <c:v>1176</c:v>
                </c:pt>
                <c:pt idx="9">
                  <c:v>1290</c:v>
                </c:pt>
                <c:pt idx="10">
                  <c:v>897</c:v>
                </c:pt>
                <c:pt idx="11">
                  <c:v>1356</c:v>
                </c:pt>
                <c:pt idx="12">
                  <c:v>1215</c:v>
                </c:pt>
                <c:pt idx="13">
                  <c:v>984</c:v>
                </c:pt>
                <c:pt idx="14">
                  <c:v>1416</c:v>
                </c:pt>
                <c:pt idx="15">
                  <c:v>717</c:v>
                </c:pt>
                <c:pt idx="16">
                  <c:v>1110</c:v>
                </c:pt>
                <c:pt idx="17">
                  <c:v>1287</c:v>
                </c:pt>
                <c:pt idx="18">
                  <c:v>1206</c:v>
                </c:pt>
                <c:pt idx="19">
                  <c:v>1314</c:v>
                </c:pt>
                <c:pt idx="20">
                  <c:v>1290</c:v>
                </c:pt>
                <c:pt idx="21">
                  <c:v>1209</c:v>
                </c:pt>
              </c:numCache>
            </c:numRef>
          </c:yVal>
          <c:smooth val="0"/>
        </c:ser>
        <c:ser>
          <c:idx val="1"/>
          <c:order val="1"/>
          <c:tx>
            <c:v>Predicted viscosity</c:v>
          </c:tx>
          <c:spPr>
            <a:ln w="28575">
              <a:noFill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xVal>
            <c:numRef>
              <c:f>'old data'!$E$5:$E$26</c:f>
              <c:numCache>
                <c:formatCode>General</c:formatCode>
                <c:ptCount val="22"/>
                <c:pt idx="0">
                  <c:v>32400</c:v>
                </c:pt>
                <c:pt idx="1">
                  <c:v>32400</c:v>
                </c:pt>
                <c:pt idx="2">
                  <c:v>32400</c:v>
                </c:pt>
                <c:pt idx="3">
                  <c:v>32400</c:v>
                </c:pt>
                <c:pt idx="4">
                  <c:v>900</c:v>
                </c:pt>
                <c:pt idx="5">
                  <c:v>900</c:v>
                </c:pt>
                <c:pt idx="6">
                  <c:v>6400</c:v>
                </c:pt>
                <c:pt idx="7">
                  <c:v>6400</c:v>
                </c:pt>
                <c:pt idx="8">
                  <c:v>32400</c:v>
                </c:pt>
                <c:pt idx="9">
                  <c:v>16900</c:v>
                </c:pt>
                <c:pt idx="10">
                  <c:v>900</c:v>
                </c:pt>
                <c:pt idx="11">
                  <c:v>32400</c:v>
                </c:pt>
                <c:pt idx="12">
                  <c:v>32400</c:v>
                </c:pt>
                <c:pt idx="13">
                  <c:v>32400</c:v>
                </c:pt>
                <c:pt idx="14">
                  <c:v>32400</c:v>
                </c:pt>
                <c:pt idx="15">
                  <c:v>900</c:v>
                </c:pt>
                <c:pt idx="16">
                  <c:v>900</c:v>
                </c:pt>
                <c:pt idx="17">
                  <c:v>32400</c:v>
                </c:pt>
                <c:pt idx="18">
                  <c:v>16900</c:v>
                </c:pt>
                <c:pt idx="19">
                  <c:v>900</c:v>
                </c:pt>
                <c:pt idx="20">
                  <c:v>900</c:v>
                </c:pt>
                <c:pt idx="21">
                  <c:v>900</c:v>
                </c:pt>
              </c:numCache>
            </c:numRef>
          </c:xVal>
          <c:yVal>
            <c:numRef>
              <c:f>'old 3rd reg'!$B$33:$B$54</c:f>
              <c:numCache>
                <c:formatCode>General</c:formatCode>
                <c:ptCount val="22"/>
                <c:pt idx="0">
                  <c:v>1035.8971864792875</c:v>
                </c:pt>
                <c:pt idx="1">
                  <c:v>1035.8971864792875</c:v>
                </c:pt>
                <c:pt idx="2">
                  <c:v>1035.8971864792875</c:v>
                </c:pt>
                <c:pt idx="3">
                  <c:v>1400.0054962670322</c:v>
                </c:pt>
                <c:pt idx="4">
                  <c:v>947.16632016939832</c:v>
                </c:pt>
                <c:pt idx="5">
                  <c:v>947.16632016939832</c:v>
                </c:pt>
                <c:pt idx="6">
                  <c:v>1188.040827085862</c:v>
                </c:pt>
                <c:pt idx="7">
                  <c:v>1188.040827085862</c:v>
                </c:pt>
                <c:pt idx="8">
                  <c:v>1209.9415202067285</c:v>
                </c:pt>
                <c:pt idx="9">
                  <c:v>1283.8123464434211</c:v>
                </c:pt>
                <c:pt idx="10">
                  <c:v>947.16632016939832</c:v>
                </c:pt>
                <c:pt idx="11">
                  <c:v>1404.6151060413106</c:v>
                </c:pt>
                <c:pt idx="12">
                  <c:v>1192.3718495623109</c:v>
                </c:pt>
                <c:pt idx="13">
                  <c:v>1035.8971864792875</c:v>
                </c:pt>
                <c:pt idx="14">
                  <c:v>1400.0054962670322</c:v>
                </c:pt>
                <c:pt idx="15">
                  <c:v>748.47584096450475</c:v>
                </c:pt>
                <c:pt idx="16">
                  <c:v>1072.4343897927286</c:v>
                </c:pt>
                <c:pt idx="17">
                  <c:v>1292.4990037956791</c:v>
                </c:pt>
                <c:pt idx="18">
                  <c:v>1200.1059993848562</c:v>
                </c:pt>
                <c:pt idx="19">
                  <c:v>1305.8986412585516</c:v>
                </c:pt>
                <c:pt idx="20">
                  <c:v>1305.8986412585516</c:v>
                </c:pt>
                <c:pt idx="21">
                  <c:v>1226.76630816023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1567488"/>
        <c:axId val="141586432"/>
      </c:scatterChart>
      <c:valAx>
        <c:axId val="1415674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press2</a:t>
                </a:r>
              </a:p>
            </c:rich>
          </c:tx>
          <c:layout>
            <c:manualLayout>
              <c:xMode val="edge"/>
              <c:yMode val="edge"/>
              <c:x val="0.32812582020997377"/>
              <c:y val="0.777782075486178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th-TH"/>
          </a:p>
        </c:txPr>
        <c:crossAx val="141586432"/>
        <c:crosses val="autoZero"/>
        <c:crossBetween val="midCat"/>
      </c:valAx>
      <c:valAx>
        <c:axId val="14158643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viscosity</a:t>
                </a:r>
              </a:p>
            </c:rich>
          </c:tx>
          <c:layout>
            <c:manualLayout>
              <c:xMode val="edge"/>
              <c:yMode val="edge"/>
              <c:x val="4.1666666666666664E-2"/>
              <c:y val="0.3099433623428650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th-TH"/>
          </a:p>
        </c:txPr>
        <c:crossAx val="141567488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64323080708661418"/>
          <c:y val="0.47953461957606175"/>
          <c:w val="0.97916912729658789"/>
          <c:h val="0.7309978357968411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th-TH"/>
    </a:p>
  </c:txPr>
  <c:printSettings>
    <c:headerFooter alignWithMargins="0"/>
    <c:pageMargins b="1" l="0.75" r="0.75" t="1" header="0.5" footer="0.5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temp2 Line Fit  Plot</a:t>
            </a:r>
          </a:p>
        </c:rich>
      </c:tx>
      <c:layout>
        <c:manualLayout>
          <c:xMode val="edge"/>
          <c:yMode val="edge"/>
          <c:x val="0.30468832020997377"/>
          <c:y val="4.678362573099414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572968986432358"/>
          <c:y val="0.35672718342918169"/>
          <c:w val="0.35937591394021084"/>
          <c:h val="0.23976745115731884"/>
        </c:manualLayout>
      </c:layout>
      <c:scatterChart>
        <c:scatterStyle val="lineMarker"/>
        <c:varyColors val="0"/>
        <c:ser>
          <c:idx val="0"/>
          <c:order val="0"/>
          <c:tx>
            <c:v>viscosity</c:v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'old data'!$F$5:$F$26</c:f>
              <c:numCache>
                <c:formatCode>General</c:formatCode>
                <c:ptCount val="22"/>
                <c:pt idx="0">
                  <c:v>40000</c:v>
                </c:pt>
                <c:pt idx="1">
                  <c:v>40000</c:v>
                </c:pt>
                <c:pt idx="2">
                  <c:v>40000</c:v>
                </c:pt>
                <c:pt idx="3">
                  <c:v>400</c:v>
                </c:pt>
                <c:pt idx="4">
                  <c:v>40000</c:v>
                </c:pt>
                <c:pt idx="5">
                  <c:v>40000</c:v>
                </c:pt>
                <c:pt idx="6">
                  <c:v>400</c:v>
                </c:pt>
                <c:pt idx="7">
                  <c:v>400</c:v>
                </c:pt>
                <c:pt idx="8">
                  <c:v>400</c:v>
                </c:pt>
                <c:pt idx="9">
                  <c:v>19600</c:v>
                </c:pt>
                <c:pt idx="10">
                  <c:v>40000</c:v>
                </c:pt>
                <c:pt idx="11">
                  <c:v>6400</c:v>
                </c:pt>
                <c:pt idx="12">
                  <c:v>6400</c:v>
                </c:pt>
                <c:pt idx="13">
                  <c:v>40000</c:v>
                </c:pt>
                <c:pt idx="14">
                  <c:v>400</c:v>
                </c:pt>
                <c:pt idx="15">
                  <c:v>40000</c:v>
                </c:pt>
                <c:pt idx="16">
                  <c:v>6400</c:v>
                </c:pt>
                <c:pt idx="17">
                  <c:v>40000</c:v>
                </c:pt>
                <c:pt idx="18">
                  <c:v>400</c:v>
                </c:pt>
                <c:pt idx="19">
                  <c:v>400</c:v>
                </c:pt>
                <c:pt idx="20">
                  <c:v>400</c:v>
                </c:pt>
                <c:pt idx="21">
                  <c:v>6400</c:v>
                </c:pt>
              </c:numCache>
            </c:numRef>
          </c:xVal>
          <c:yVal>
            <c:numRef>
              <c:f>'old data'!$J$5:$J$26</c:f>
              <c:numCache>
                <c:formatCode>General</c:formatCode>
                <c:ptCount val="22"/>
                <c:pt idx="0">
                  <c:v>1044</c:v>
                </c:pt>
                <c:pt idx="1">
                  <c:v>1050</c:v>
                </c:pt>
                <c:pt idx="2">
                  <c:v>1077</c:v>
                </c:pt>
                <c:pt idx="3">
                  <c:v>1434</c:v>
                </c:pt>
                <c:pt idx="4">
                  <c:v>996</c:v>
                </c:pt>
                <c:pt idx="5">
                  <c:v>972</c:v>
                </c:pt>
                <c:pt idx="6">
                  <c:v>1173</c:v>
                </c:pt>
                <c:pt idx="7">
                  <c:v>1191</c:v>
                </c:pt>
                <c:pt idx="8">
                  <c:v>1176</c:v>
                </c:pt>
                <c:pt idx="9">
                  <c:v>1290</c:v>
                </c:pt>
                <c:pt idx="10">
                  <c:v>897</c:v>
                </c:pt>
                <c:pt idx="11">
                  <c:v>1356</c:v>
                </c:pt>
                <c:pt idx="12">
                  <c:v>1215</c:v>
                </c:pt>
                <c:pt idx="13">
                  <c:v>984</c:v>
                </c:pt>
                <c:pt idx="14">
                  <c:v>1416</c:v>
                </c:pt>
                <c:pt idx="15">
                  <c:v>717</c:v>
                </c:pt>
                <c:pt idx="16">
                  <c:v>1110</c:v>
                </c:pt>
                <c:pt idx="17">
                  <c:v>1287</c:v>
                </c:pt>
                <c:pt idx="18">
                  <c:v>1206</c:v>
                </c:pt>
                <c:pt idx="19">
                  <c:v>1314</c:v>
                </c:pt>
                <c:pt idx="20">
                  <c:v>1290</c:v>
                </c:pt>
                <c:pt idx="21">
                  <c:v>1209</c:v>
                </c:pt>
              </c:numCache>
            </c:numRef>
          </c:yVal>
          <c:smooth val="0"/>
        </c:ser>
        <c:ser>
          <c:idx val="1"/>
          <c:order val="1"/>
          <c:tx>
            <c:v>Predicted viscosity</c:v>
          </c:tx>
          <c:spPr>
            <a:ln w="28575">
              <a:noFill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xVal>
            <c:numRef>
              <c:f>'old data'!$F$5:$F$26</c:f>
              <c:numCache>
                <c:formatCode>General</c:formatCode>
                <c:ptCount val="22"/>
                <c:pt idx="0">
                  <c:v>40000</c:v>
                </c:pt>
                <c:pt idx="1">
                  <c:v>40000</c:v>
                </c:pt>
                <c:pt idx="2">
                  <c:v>40000</c:v>
                </c:pt>
                <c:pt idx="3">
                  <c:v>400</c:v>
                </c:pt>
                <c:pt idx="4">
                  <c:v>40000</c:v>
                </c:pt>
                <c:pt idx="5">
                  <c:v>40000</c:v>
                </c:pt>
                <c:pt idx="6">
                  <c:v>400</c:v>
                </c:pt>
                <c:pt idx="7">
                  <c:v>400</c:v>
                </c:pt>
                <c:pt idx="8">
                  <c:v>400</c:v>
                </c:pt>
                <c:pt idx="9">
                  <c:v>19600</c:v>
                </c:pt>
                <c:pt idx="10">
                  <c:v>40000</c:v>
                </c:pt>
                <c:pt idx="11">
                  <c:v>6400</c:v>
                </c:pt>
                <c:pt idx="12">
                  <c:v>6400</c:v>
                </c:pt>
                <c:pt idx="13">
                  <c:v>40000</c:v>
                </c:pt>
                <c:pt idx="14">
                  <c:v>400</c:v>
                </c:pt>
                <c:pt idx="15">
                  <c:v>40000</c:v>
                </c:pt>
                <c:pt idx="16">
                  <c:v>6400</c:v>
                </c:pt>
                <c:pt idx="17">
                  <c:v>40000</c:v>
                </c:pt>
                <c:pt idx="18">
                  <c:v>400</c:v>
                </c:pt>
                <c:pt idx="19">
                  <c:v>400</c:v>
                </c:pt>
                <c:pt idx="20">
                  <c:v>400</c:v>
                </c:pt>
                <c:pt idx="21">
                  <c:v>6400</c:v>
                </c:pt>
              </c:numCache>
            </c:numRef>
          </c:xVal>
          <c:yVal>
            <c:numRef>
              <c:f>'old 3rd reg'!$B$33:$B$54</c:f>
              <c:numCache>
                <c:formatCode>General</c:formatCode>
                <c:ptCount val="22"/>
                <c:pt idx="0">
                  <c:v>1035.8971864792875</c:v>
                </c:pt>
                <c:pt idx="1">
                  <c:v>1035.8971864792875</c:v>
                </c:pt>
                <c:pt idx="2">
                  <c:v>1035.8971864792875</c:v>
                </c:pt>
                <c:pt idx="3">
                  <c:v>1400.0054962670322</c:v>
                </c:pt>
                <c:pt idx="4">
                  <c:v>947.16632016939832</c:v>
                </c:pt>
                <c:pt idx="5">
                  <c:v>947.16632016939832</c:v>
                </c:pt>
                <c:pt idx="6">
                  <c:v>1188.040827085862</c:v>
                </c:pt>
                <c:pt idx="7">
                  <c:v>1188.040827085862</c:v>
                </c:pt>
                <c:pt idx="8">
                  <c:v>1209.9415202067285</c:v>
                </c:pt>
                <c:pt idx="9">
                  <c:v>1283.8123464434211</c:v>
                </c:pt>
                <c:pt idx="10">
                  <c:v>947.16632016939832</c:v>
                </c:pt>
                <c:pt idx="11">
                  <c:v>1404.6151060413106</c:v>
                </c:pt>
                <c:pt idx="12">
                  <c:v>1192.3718495623109</c:v>
                </c:pt>
                <c:pt idx="13">
                  <c:v>1035.8971864792875</c:v>
                </c:pt>
                <c:pt idx="14">
                  <c:v>1400.0054962670322</c:v>
                </c:pt>
                <c:pt idx="15">
                  <c:v>748.47584096450475</c:v>
                </c:pt>
                <c:pt idx="16">
                  <c:v>1072.4343897927286</c:v>
                </c:pt>
                <c:pt idx="17">
                  <c:v>1292.4990037956791</c:v>
                </c:pt>
                <c:pt idx="18">
                  <c:v>1200.1059993848562</c:v>
                </c:pt>
                <c:pt idx="19">
                  <c:v>1305.8986412585516</c:v>
                </c:pt>
                <c:pt idx="20">
                  <c:v>1305.8986412585516</c:v>
                </c:pt>
                <c:pt idx="21">
                  <c:v>1226.76630816023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1615872"/>
        <c:axId val="141618176"/>
      </c:scatterChart>
      <c:valAx>
        <c:axId val="1416158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temp2</a:t>
                </a:r>
              </a:p>
            </c:rich>
          </c:tx>
          <c:layout>
            <c:manualLayout>
              <c:xMode val="edge"/>
              <c:yMode val="edge"/>
              <c:x val="0.33072998687664046"/>
              <c:y val="0.777782075486178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th-TH"/>
          </a:p>
        </c:txPr>
        <c:crossAx val="141618176"/>
        <c:crosses val="autoZero"/>
        <c:crossBetween val="midCat"/>
      </c:valAx>
      <c:valAx>
        <c:axId val="14161817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viscosity</a:t>
                </a:r>
              </a:p>
            </c:rich>
          </c:tx>
          <c:layout>
            <c:manualLayout>
              <c:xMode val="edge"/>
              <c:yMode val="edge"/>
              <c:x val="4.1666666666666664E-2"/>
              <c:y val="0.3099433623428650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th-TH"/>
          </a:p>
        </c:txPr>
        <c:crossAx val="141615872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64323080708661418"/>
          <c:y val="0.47953461957606175"/>
          <c:w val="0.97916912729658789"/>
          <c:h val="0.7309978357968411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th-TH"/>
    </a:p>
  </c:txPr>
  <c:printSettings>
    <c:headerFooter alignWithMargins="0"/>
    <c:pageMargins b="1" l="0.75" r="0.75" t="1" header="0.5" footer="0.5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bXp Line Fit  Plot</a:t>
            </a:r>
          </a:p>
        </c:rich>
      </c:tx>
      <c:layout>
        <c:manualLayout>
          <c:xMode val="edge"/>
          <c:yMode val="edge"/>
          <c:x val="0.32552165354330709"/>
          <c:y val="4.678362573099414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572968986432358"/>
          <c:y val="0.35672718342918169"/>
          <c:w val="0.37760512696616355"/>
          <c:h val="0.23976745115731884"/>
        </c:manualLayout>
      </c:layout>
      <c:scatterChart>
        <c:scatterStyle val="lineMarker"/>
        <c:varyColors val="0"/>
        <c:ser>
          <c:idx val="0"/>
          <c:order val="0"/>
          <c:tx>
            <c:v>viscosity</c:v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'old data'!$G$5:$G$26</c:f>
              <c:numCache>
                <c:formatCode>General</c:formatCode>
                <c:ptCount val="22"/>
                <c:pt idx="0">
                  <c:v>360</c:v>
                </c:pt>
                <c:pt idx="1">
                  <c:v>360</c:v>
                </c:pt>
                <c:pt idx="2">
                  <c:v>360</c:v>
                </c:pt>
                <c:pt idx="3">
                  <c:v>180</c:v>
                </c:pt>
                <c:pt idx="4">
                  <c:v>30</c:v>
                </c:pt>
                <c:pt idx="5">
                  <c:v>30</c:v>
                </c:pt>
                <c:pt idx="6">
                  <c:v>160</c:v>
                </c:pt>
                <c:pt idx="7">
                  <c:v>160</c:v>
                </c:pt>
                <c:pt idx="8">
                  <c:v>360</c:v>
                </c:pt>
                <c:pt idx="9">
                  <c:v>130</c:v>
                </c:pt>
                <c:pt idx="10">
                  <c:v>30</c:v>
                </c:pt>
                <c:pt idx="11">
                  <c:v>180</c:v>
                </c:pt>
                <c:pt idx="12">
                  <c:v>360</c:v>
                </c:pt>
                <c:pt idx="13">
                  <c:v>360</c:v>
                </c:pt>
                <c:pt idx="14">
                  <c:v>180</c:v>
                </c:pt>
                <c:pt idx="15">
                  <c:v>60</c:v>
                </c:pt>
                <c:pt idx="16">
                  <c:v>60</c:v>
                </c:pt>
                <c:pt idx="17">
                  <c:v>180</c:v>
                </c:pt>
                <c:pt idx="18">
                  <c:v>260</c:v>
                </c:pt>
                <c:pt idx="19">
                  <c:v>30</c:v>
                </c:pt>
                <c:pt idx="20">
                  <c:v>30</c:v>
                </c:pt>
                <c:pt idx="21">
                  <c:v>30</c:v>
                </c:pt>
              </c:numCache>
            </c:numRef>
          </c:xVal>
          <c:yVal>
            <c:numRef>
              <c:f>'old data'!$J$5:$J$26</c:f>
              <c:numCache>
                <c:formatCode>General</c:formatCode>
                <c:ptCount val="22"/>
                <c:pt idx="0">
                  <c:v>1044</c:v>
                </c:pt>
                <c:pt idx="1">
                  <c:v>1050</c:v>
                </c:pt>
                <c:pt idx="2">
                  <c:v>1077</c:v>
                </c:pt>
                <c:pt idx="3">
                  <c:v>1434</c:v>
                </c:pt>
                <c:pt idx="4">
                  <c:v>996</c:v>
                </c:pt>
                <c:pt idx="5">
                  <c:v>972</c:v>
                </c:pt>
                <c:pt idx="6">
                  <c:v>1173</c:v>
                </c:pt>
                <c:pt idx="7">
                  <c:v>1191</c:v>
                </c:pt>
                <c:pt idx="8">
                  <c:v>1176</c:v>
                </c:pt>
                <c:pt idx="9">
                  <c:v>1290</c:v>
                </c:pt>
                <c:pt idx="10">
                  <c:v>897</c:v>
                </c:pt>
                <c:pt idx="11">
                  <c:v>1356</c:v>
                </c:pt>
                <c:pt idx="12">
                  <c:v>1215</c:v>
                </c:pt>
                <c:pt idx="13">
                  <c:v>984</c:v>
                </c:pt>
                <c:pt idx="14">
                  <c:v>1416</c:v>
                </c:pt>
                <c:pt idx="15">
                  <c:v>717</c:v>
                </c:pt>
                <c:pt idx="16">
                  <c:v>1110</c:v>
                </c:pt>
                <c:pt idx="17">
                  <c:v>1287</c:v>
                </c:pt>
                <c:pt idx="18">
                  <c:v>1206</c:v>
                </c:pt>
                <c:pt idx="19">
                  <c:v>1314</c:v>
                </c:pt>
                <c:pt idx="20">
                  <c:v>1290</c:v>
                </c:pt>
                <c:pt idx="21">
                  <c:v>1209</c:v>
                </c:pt>
              </c:numCache>
            </c:numRef>
          </c:yVal>
          <c:smooth val="0"/>
        </c:ser>
        <c:ser>
          <c:idx val="1"/>
          <c:order val="1"/>
          <c:tx>
            <c:v>Predicted viscosity</c:v>
          </c:tx>
          <c:spPr>
            <a:ln w="28575">
              <a:noFill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xVal>
            <c:numRef>
              <c:f>'old data'!$G$5:$G$26</c:f>
              <c:numCache>
                <c:formatCode>General</c:formatCode>
                <c:ptCount val="22"/>
                <c:pt idx="0">
                  <c:v>360</c:v>
                </c:pt>
                <c:pt idx="1">
                  <c:v>360</c:v>
                </c:pt>
                <c:pt idx="2">
                  <c:v>360</c:v>
                </c:pt>
                <c:pt idx="3">
                  <c:v>180</c:v>
                </c:pt>
                <c:pt idx="4">
                  <c:v>30</c:v>
                </c:pt>
                <c:pt idx="5">
                  <c:v>30</c:v>
                </c:pt>
                <c:pt idx="6">
                  <c:v>160</c:v>
                </c:pt>
                <c:pt idx="7">
                  <c:v>160</c:v>
                </c:pt>
                <c:pt idx="8">
                  <c:v>360</c:v>
                </c:pt>
                <c:pt idx="9">
                  <c:v>130</c:v>
                </c:pt>
                <c:pt idx="10">
                  <c:v>30</c:v>
                </c:pt>
                <c:pt idx="11">
                  <c:v>180</c:v>
                </c:pt>
                <c:pt idx="12">
                  <c:v>360</c:v>
                </c:pt>
                <c:pt idx="13">
                  <c:v>360</c:v>
                </c:pt>
                <c:pt idx="14">
                  <c:v>180</c:v>
                </c:pt>
                <c:pt idx="15">
                  <c:v>60</c:v>
                </c:pt>
                <c:pt idx="16">
                  <c:v>60</c:v>
                </c:pt>
                <c:pt idx="17">
                  <c:v>180</c:v>
                </c:pt>
                <c:pt idx="18">
                  <c:v>260</c:v>
                </c:pt>
                <c:pt idx="19">
                  <c:v>30</c:v>
                </c:pt>
                <c:pt idx="20">
                  <c:v>30</c:v>
                </c:pt>
                <c:pt idx="21">
                  <c:v>30</c:v>
                </c:pt>
              </c:numCache>
            </c:numRef>
          </c:xVal>
          <c:yVal>
            <c:numRef>
              <c:f>'old 3rd reg'!$B$33:$B$54</c:f>
              <c:numCache>
                <c:formatCode>General</c:formatCode>
                <c:ptCount val="22"/>
                <c:pt idx="0">
                  <c:v>1035.8971864792875</c:v>
                </c:pt>
                <c:pt idx="1">
                  <c:v>1035.8971864792875</c:v>
                </c:pt>
                <c:pt idx="2">
                  <c:v>1035.8971864792875</c:v>
                </c:pt>
                <c:pt idx="3">
                  <c:v>1400.0054962670322</c:v>
                </c:pt>
                <c:pt idx="4">
                  <c:v>947.16632016939832</c:v>
                </c:pt>
                <c:pt idx="5">
                  <c:v>947.16632016939832</c:v>
                </c:pt>
                <c:pt idx="6">
                  <c:v>1188.040827085862</c:v>
                </c:pt>
                <c:pt idx="7">
                  <c:v>1188.040827085862</c:v>
                </c:pt>
                <c:pt idx="8">
                  <c:v>1209.9415202067285</c:v>
                </c:pt>
                <c:pt idx="9">
                  <c:v>1283.8123464434211</c:v>
                </c:pt>
                <c:pt idx="10">
                  <c:v>947.16632016939832</c:v>
                </c:pt>
                <c:pt idx="11">
                  <c:v>1404.6151060413106</c:v>
                </c:pt>
                <c:pt idx="12">
                  <c:v>1192.3718495623109</c:v>
                </c:pt>
                <c:pt idx="13">
                  <c:v>1035.8971864792875</c:v>
                </c:pt>
                <c:pt idx="14">
                  <c:v>1400.0054962670322</c:v>
                </c:pt>
                <c:pt idx="15">
                  <c:v>748.47584096450475</c:v>
                </c:pt>
                <c:pt idx="16">
                  <c:v>1072.4343897927286</c:v>
                </c:pt>
                <c:pt idx="17">
                  <c:v>1292.4990037956791</c:v>
                </c:pt>
                <c:pt idx="18">
                  <c:v>1200.1059993848562</c:v>
                </c:pt>
                <c:pt idx="19">
                  <c:v>1305.8986412585516</c:v>
                </c:pt>
                <c:pt idx="20">
                  <c:v>1305.8986412585516</c:v>
                </c:pt>
                <c:pt idx="21">
                  <c:v>1226.76630816023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1656064"/>
        <c:axId val="141658368"/>
      </c:scatterChart>
      <c:valAx>
        <c:axId val="1416560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bXp</a:t>
                </a:r>
              </a:p>
            </c:rich>
          </c:tx>
          <c:layout>
            <c:manualLayout>
              <c:xMode val="edge"/>
              <c:yMode val="edge"/>
              <c:x val="0.35677165354330709"/>
              <c:y val="0.777782075486178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th-TH"/>
          </a:p>
        </c:txPr>
        <c:crossAx val="141658368"/>
        <c:crosses val="autoZero"/>
        <c:crossBetween val="midCat"/>
      </c:valAx>
      <c:valAx>
        <c:axId val="14165836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viscosity</a:t>
                </a:r>
              </a:p>
            </c:rich>
          </c:tx>
          <c:layout>
            <c:manualLayout>
              <c:xMode val="edge"/>
              <c:yMode val="edge"/>
              <c:x val="4.1666666666666664E-2"/>
              <c:y val="0.3099433623428650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th-TH"/>
          </a:p>
        </c:txPr>
        <c:crossAx val="141656064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64323080708661418"/>
          <c:y val="0.47953461957606175"/>
          <c:w val="0.97916912729658789"/>
          <c:h val="0.7309978357968411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th-TH"/>
    </a:p>
  </c:txPr>
  <c:printSettings>
    <c:headerFooter alignWithMargins="0"/>
    <c:pageMargins b="1" l="0.75" r="0.75" t="1" header="0.5" footer="0.5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bXt Line Fit  Plot</a:t>
            </a:r>
          </a:p>
        </c:rich>
      </c:tx>
      <c:layout>
        <c:manualLayout>
          <c:xMode val="edge"/>
          <c:yMode val="edge"/>
          <c:x val="0.33072998687664046"/>
          <c:y val="4.705882352941176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572968986432358"/>
          <c:y val="0.35882352941176471"/>
          <c:w val="0.37760512696616355"/>
          <c:h val="0.23529411764705882"/>
        </c:manualLayout>
      </c:layout>
      <c:scatterChart>
        <c:scatterStyle val="lineMarker"/>
        <c:varyColors val="0"/>
        <c:ser>
          <c:idx val="0"/>
          <c:order val="0"/>
          <c:tx>
            <c:v>viscosity</c:v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'old data'!$H$5:$H$26</c:f>
              <c:numCache>
                <c:formatCode>General</c:formatCode>
                <c:ptCount val="22"/>
                <c:pt idx="0">
                  <c:v>400</c:v>
                </c:pt>
                <c:pt idx="1">
                  <c:v>400</c:v>
                </c:pt>
                <c:pt idx="2">
                  <c:v>400</c:v>
                </c:pt>
                <c:pt idx="3">
                  <c:v>20</c:v>
                </c:pt>
                <c:pt idx="4">
                  <c:v>200</c:v>
                </c:pt>
                <c:pt idx="5">
                  <c:v>200</c:v>
                </c:pt>
                <c:pt idx="6">
                  <c:v>40</c:v>
                </c:pt>
                <c:pt idx="7">
                  <c:v>40</c:v>
                </c:pt>
                <c:pt idx="8">
                  <c:v>40</c:v>
                </c:pt>
                <c:pt idx="9">
                  <c:v>140</c:v>
                </c:pt>
                <c:pt idx="10">
                  <c:v>200</c:v>
                </c:pt>
                <c:pt idx="11">
                  <c:v>80</c:v>
                </c:pt>
                <c:pt idx="12">
                  <c:v>160</c:v>
                </c:pt>
                <c:pt idx="13">
                  <c:v>400</c:v>
                </c:pt>
                <c:pt idx="14">
                  <c:v>20</c:v>
                </c:pt>
                <c:pt idx="15">
                  <c:v>400</c:v>
                </c:pt>
                <c:pt idx="16">
                  <c:v>160</c:v>
                </c:pt>
                <c:pt idx="17">
                  <c:v>200</c:v>
                </c:pt>
                <c:pt idx="18">
                  <c:v>40</c:v>
                </c:pt>
                <c:pt idx="19">
                  <c:v>20</c:v>
                </c:pt>
                <c:pt idx="20">
                  <c:v>20</c:v>
                </c:pt>
                <c:pt idx="21">
                  <c:v>80</c:v>
                </c:pt>
              </c:numCache>
            </c:numRef>
          </c:xVal>
          <c:yVal>
            <c:numRef>
              <c:f>'old data'!$J$5:$J$26</c:f>
              <c:numCache>
                <c:formatCode>General</c:formatCode>
                <c:ptCount val="22"/>
                <c:pt idx="0">
                  <c:v>1044</c:v>
                </c:pt>
                <c:pt idx="1">
                  <c:v>1050</c:v>
                </c:pt>
                <c:pt idx="2">
                  <c:v>1077</c:v>
                </c:pt>
                <c:pt idx="3">
                  <c:v>1434</c:v>
                </c:pt>
                <c:pt idx="4">
                  <c:v>996</c:v>
                </c:pt>
                <c:pt idx="5">
                  <c:v>972</c:v>
                </c:pt>
                <c:pt idx="6">
                  <c:v>1173</c:v>
                </c:pt>
                <c:pt idx="7">
                  <c:v>1191</c:v>
                </c:pt>
                <c:pt idx="8">
                  <c:v>1176</c:v>
                </c:pt>
                <c:pt idx="9">
                  <c:v>1290</c:v>
                </c:pt>
                <c:pt idx="10">
                  <c:v>897</c:v>
                </c:pt>
                <c:pt idx="11">
                  <c:v>1356</c:v>
                </c:pt>
                <c:pt idx="12">
                  <c:v>1215</c:v>
                </c:pt>
                <c:pt idx="13">
                  <c:v>984</c:v>
                </c:pt>
                <c:pt idx="14">
                  <c:v>1416</c:v>
                </c:pt>
                <c:pt idx="15">
                  <c:v>717</c:v>
                </c:pt>
                <c:pt idx="16">
                  <c:v>1110</c:v>
                </c:pt>
                <c:pt idx="17">
                  <c:v>1287</c:v>
                </c:pt>
                <c:pt idx="18">
                  <c:v>1206</c:v>
                </c:pt>
                <c:pt idx="19">
                  <c:v>1314</c:v>
                </c:pt>
                <c:pt idx="20">
                  <c:v>1290</c:v>
                </c:pt>
                <c:pt idx="21">
                  <c:v>1209</c:v>
                </c:pt>
              </c:numCache>
            </c:numRef>
          </c:yVal>
          <c:smooth val="0"/>
        </c:ser>
        <c:ser>
          <c:idx val="1"/>
          <c:order val="1"/>
          <c:tx>
            <c:v>Predicted viscosity</c:v>
          </c:tx>
          <c:spPr>
            <a:ln w="28575">
              <a:noFill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xVal>
            <c:numRef>
              <c:f>'old data'!$H$5:$H$26</c:f>
              <c:numCache>
                <c:formatCode>General</c:formatCode>
                <c:ptCount val="22"/>
                <c:pt idx="0">
                  <c:v>400</c:v>
                </c:pt>
                <c:pt idx="1">
                  <c:v>400</c:v>
                </c:pt>
                <c:pt idx="2">
                  <c:v>400</c:v>
                </c:pt>
                <c:pt idx="3">
                  <c:v>20</c:v>
                </c:pt>
                <c:pt idx="4">
                  <c:v>200</c:v>
                </c:pt>
                <c:pt idx="5">
                  <c:v>200</c:v>
                </c:pt>
                <c:pt idx="6">
                  <c:v>40</c:v>
                </c:pt>
                <c:pt idx="7">
                  <c:v>40</c:v>
                </c:pt>
                <c:pt idx="8">
                  <c:v>40</c:v>
                </c:pt>
                <c:pt idx="9">
                  <c:v>140</c:v>
                </c:pt>
                <c:pt idx="10">
                  <c:v>200</c:v>
                </c:pt>
                <c:pt idx="11">
                  <c:v>80</c:v>
                </c:pt>
                <c:pt idx="12">
                  <c:v>160</c:v>
                </c:pt>
                <c:pt idx="13">
                  <c:v>400</c:v>
                </c:pt>
                <c:pt idx="14">
                  <c:v>20</c:v>
                </c:pt>
                <c:pt idx="15">
                  <c:v>400</c:v>
                </c:pt>
                <c:pt idx="16">
                  <c:v>160</c:v>
                </c:pt>
                <c:pt idx="17">
                  <c:v>200</c:v>
                </c:pt>
                <c:pt idx="18">
                  <c:v>40</c:v>
                </c:pt>
                <c:pt idx="19">
                  <c:v>20</c:v>
                </c:pt>
                <c:pt idx="20">
                  <c:v>20</c:v>
                </c:pt>
                <c:pt idx="21">
                  <c:v>80</c:v>
                </c:pt>
              </c:numCache>
            </c:numRef>
          </c:xVal>
          <c:yVal>
            <c:numRef>
              <c:f>'old 3rd reg'!$B$33:$B$54</c:f>
              <c:numCache>
                <c:formatCode>General</c:formatCode>
                <c:ptCount val="22"/>
                <c:pt idx="0">
                  <c:v>1035.8971864792875</c:v>
                </c:pt>
                <c:pt idx="1">
                  <c:v>1035.8971864792875</c:v>
                </c:pt>
                <c:pt idx="2">
                  <c:v>1035.8971864792875</c:v>
                </c:pt>
                <c:pt idx="3">
                  <c:v>1400.0054962670322</c:v>
                </c:pt>
                <c:pt idx="4">
                  <c:v>947.16632016939832</c:v>
                </c:pt>
                <c:pt idx="5">
                  <c:v>947.16632016939832</c:v>
                </c:pt>
                <c:pt idx="6">
                  <c:v>1188.040827085862</c:v>
                </c:pt>
                <c:pt idx="7">
                  <c:v>1188.040827085862</c:v>
                </c:pt>
                <c:pt idx="8">
                  <c:v>1209.9415202067285</c:v>
                </c:pt>
                <c:pt idx="9">
                  <c:v>1283.8123464434211</c:v>
                </c:pt>
                <c:pt idx="10">
                  <c:v>947.16632016939832</c:v>
                </c:pt>
                <c:pt idx="11">
                  <c:v>1404.6151060413106</c:v>
                </c:pt>
                <c:pt idx="12">
                  <c:v>1192.3718495623109</c:v>
                </c:pt>
                <c:pt idx="13">
                  <c:v>1035.8971864792875</c:v>
                </c:pt>
                <c:pt idx="14">
                  <c:v>1400.0054962670322</c:v>
                </c:pt>
                <c:pt idx="15">
                  <c:v>748.47584096450475</c:v>
                </c:pt>
                <c:pt idx="16">
                  <c:v>1072.4343897927286</c:v>
                </c:pt>
                <c:pt idx="17">
                  <c:v>1292.4990037956791</c:v>
                </c:pt>
                <c:pt idx="18">
                  <c:v>1200.1059993848562</c:v>
                </c:pt>
                <c:pt idx="19">
                  <c:v>1305.8986412585516</c:v>
                </c:pt>
                <c:pt idx="20">
                  <c:v>1305.8986412585516</c:v>
                </c:pt>
                <c:pt idx="21">
                  <c:v>1226.76630816023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1696000"/>
        <c:axId val="141702656"/>
      </c:scatterChart>
      <c:valAx>
        <c:axId val="1416960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bXt</a:t>
                </a:r>
              </a:p>
            </c:rich>
          </c:tx>
          <c:layout>
            <c:manualLayout>
              <c:xMode val="edge"/>
              <c:yMode val="edge"/>
              <c:x val="0.36197998687664046"/>
              <c:y val="0.7764705882352941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th-TH"/>
          </a:p>
        </c:txPr>
        <c:crossAx val="141702656"/>
        <c:crosses val="autoZero"/>
        <c:crossBetween val="midCat"/>
      </c:valAx>
      <c:valAx>
        <c:axId val="14170265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viscosity</a:t>
                </a:r>
              </a:p>
            </c:rich>
          </c:tx>
          <c:layout>
            <c:manualLayout>
              <c:xMode val="edge"/>
              <c:yMode val="edge"/>
              <c:x val="4.1666666666666664E-2"/>
              <c:y val="0.3117647058823529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th-TH"/>
          </a:p>
        </c:txPr>
        <c:crossAx val="141696000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64323080708661418"/>
          <c:y val="0.47647058823529409"/>
          <c:w val="0.97916912729658789"/>
          <c:h val="0.7294117647058823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th-TH"/>
    </a:p>
  </c:txPr>
  <c:printSettings>
    <c:headerFooter alignWithMargins="0"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binder Line Fit  Plot</a:t>
            </a:r>
          </a:p>
        </c:rich>
      </c:tx>
      <c:layout>
        <c:manualLayout>
          <c:xMode val="edge"/>
          <c:yMode val="edge"/>
          <c:x val="0.30208415354330709"/>
          <c:y val="4.597701149425287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572968986432358"/>
          <c:y val="0.35632383892240777"/>
          <c:w val="0.39583433999211626"/>
          <c:h val="0.24712782376876666"/>
        </c:manualLayout>
      </c:layout>
      <c:scatterChart>
        <c:scatterStyle val="lineMarker"/>
        <c:varyColors val="0"/>
        <c:ser>
          <c:idx val="0"/>
          <c:order val="0"/>
          <c:tx>
            <c:v>viscosity</c:v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'data for 3rd regress'!$K$4:$K$25</c:f>
              <c:numCache>
                <c:formatCode>General</c:formatCode>
                <c:ptCount val="22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2</c:v>
                </c:pt>
                <c:pt idx="13">
                  <c:v>2</c:v>
                </c:pt>
                <c:pt idx="14">
                  <c:v>1</c:v>
                </c:pt>
                <c:pt idx="15">
                  <c:v>2</c:v>
                </c:pt>
                <c:pt idx="16">
                  <c:v>2</c:v>
                </c:pt>
                <c:pt idx="17">
                  <c:v>1</c:v>
                </c:pt>
                <c:pt idx="18">
                  <c:v>2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</c:numCache>
            </c:numRef>
          </c:xVal>
          <c:yVal>
            <c:numRef>
              <c:f>'data for 3rd regress'!$N$4:$N$25</c:f>
              <c:numCache>
                <c:formatCode>General</c:formatCode>
                <c:ptCount val="22"/>
                <c:pt idx="0">
                  <c:v>1044</c:v>
                </c:pt>
                <c:pt idx="1">
                  <c:v>1050</c:v>
                </c:pt>
                <c:pt idx="2">
                  <c:v>1077</c:v>
                </c:pt>
                <c:pt idx="3">
                  <c:v>1434</c:v>
                </c:pt>
                <c:pt idx="4">
                  <c:v>996</c:v>
                </c:pt>
                <c:pt idx="5">
                  <c:v>972</c:v>
                </c:pt>
                <c:pt idx="6">
                  <c:v>1173</c:v>
                </c:pt>
                <c:pt idx="7">
                  <c:v>1191</c:v>
                </c:pt>
                <c:pt idx="8">
                  <c:v>1176</c:v>
                </c:pt>
                <c:pt idx="9">
                  <c:v>1290</c:v>
                </c:pt>
                <c:pt idx="10">
                  <c:v>897</c:v>
                </c:pt>
                <c:pt idx="11">
                  <c:v>1356</c:v>
                </c:pt>
                <c:pt idx="12">
                  <c:v>1215</c:v>
                </c:pt>
                <c:pt idx="13">
                  <c:v>984</c:v>
                </c:pt>
                <c:pt idx="14">
                  <c:v>1416</c:v>
                </c:pt>
                <c:pt idx="15">
                  <c:v>717</c:v>
                </c:pt>
                <c:pt idx="16">
                  <c:v>1110</c:v>
                </c:pt>
                <c:pt idx="17">
                  <c:v>1287</c:v>
                </c:pt>
                <c:pt idx="18">
                  <c:v>1206</c:v>
                </c:pt>
                <c:pt idx="19">
                  <c:v>1314</c:v>
                </c:pt>
                <c:pt idx="20">
                  <c:v>1290</c:v>
                </c:pt>
                <c:pt idx="21">
                  <c:v>1209</c:v>
                </c:pt>
              </c:numCache>
            </c:numRef>
          </c:yVal>
          <c:smooth val="0"/>
        </c:ser>
        <c:ser>
          <c:idx val="1"/>
          <c:order val="1"/>
          <c:tx>
            <c:v>Predicted viscosity</c:v>
          </c:tx>
          <c:spPr>
            <a:ln w="28575">
              <a:noFill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xVal>
            <c:numRef>
              <c:f>'data for 3rd regress'!$K$4:$K$25</c:f>
              <c:numCache>
                <c:formatCode>General</c:formatCode>
                <c:ptCount val="22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2</c:v>
                </c:pt>
                <c:pt idx="13">
                  <c:v>2</c:v>
                </c:pt>
                <c:pt idx="14">
                  <c:v>1</c:v>
                </c:pt>
                <c:pt idx="15">
                  <c:v>2</c:v>
                </c:pt>
                <c:pt idx="16">
                  <c:v>2</c:v>
                </c:pt>
                <c:pt idx="17">
                  <c:v>1</c:v>
                </c:pt>
                <c:pt idx="18">
                  <c:v>2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</c:numCache>
            </c:numRef>
          </c:xVal>
          <c:yVal>
            <c:numRef>
              <c:f>'4th regress'!$B$27:$B$48</c:f>
              <c:numCache>
                <c:formatCode>General</c:formatCode>
                <c:ptCount val="22"/>
                <c:pt idx="0">
                  <c:v>1048.2961613034167</c:v>
                </c:pt>
                <c:pt idx="1">
                  <c:v>1048.2961613034167</c:v>
                </c:pt>
                <c:pt idx="2">
                  <c:v>1048.2961613034167</c:v>
                </c:pt>
                <c:pt idx="3">
                  <c:v>1368.6929002739803</c:v>
                </c:pt>
                <c:pt idx="4">
                  <c:v>940.49272260978455</c:v>
                </c:pt>
                <c:pt idx="5">
                  <c:v>940.49272260978455</c:v>
                </c:pt>
                <c:pt idx="6">
                  <c:v>1161.7081118457563</c:v>
                </c:pt>
                <c:pt idx="7">
                  <c:v>1161.7081118457563</c:v>
                </c:pt>
                <c:pt idx="8">
                  <c:v>1181.3823760408723</c:v>
                </c:pt>
                <c:pt idx="9">
                  <c:v>1293.2559769233769</c:v>
                </c:pt>
                <c:pt idx="10">
                  <c:v>940.49272260978455</c:v>
                </c:pt>
                <c:pt idx="11">
                  <c:v>1406.4779731854348</c:v>
                </c:pt>
                <c:pt idx="12">
                  <c:v>1219.1674489523268</c:v>
                </c:pt>
                <c:pt idx="13">
                  <c:v>1048.2961613034167</c:v>
                </c:pt>
                <c:pt idx="14">
                  <c:v>1368.6929002739803</c:v>
                </c:pt>
                <c:pt idx="15">
                  <c:v>753.18219837667652</c:v>
                </c:pt>
                <c:pt idx="16">
                  <c:v>1101.1218637816307</c:v>
                </c:pt>
                <c:pt idx="17">
                  <c:v>1235.6066855365248</c:v>
                </c:pt>
                <c:pt idx="18">
                  <c:v>1171.5452439433143</c:v>
                </c:pt>
                <c:pt idx="19">
                  <c:v>1339.1815039813064</c:v>
                </c:pt>
                <c:pt idx="20">
                  <c:v>1339.1815039813064</c:v>
                </c:pt>
                <c:pt idx="21">
                  <c:v>1288.4323880147388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7630464"/>
        <c:axId val="137632768"/>
      </c:scatterChart>
      <c:valAx>
        <c:axId val="1376304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binder</a:t>
                </a:r>
              </a:p>
            </c:rich>
          </c:tx>
          <c:layout>
            <c:manualLayout>
              <c:xMode val="edge"/>
              <c:yMode val="edge"/>
              <c:x val="0.34635498687664046"/>
              <c:y val="0.7816134190122786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th-TH"/>
          </a:p>
        </c:txPr>
        <c:crossAx val="137632768"/>
        <c:crosses val="autoZero"/>
        <c:crossBetween val="midCat"/>
      </c:valAx>
      <c:valAx>
        <c:axId val="13763276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viscosity</a:t>
                </a:r>
              </a:p>
            </c:rich>
          </c:tx>
          <c:layout>
            <c:manualLayout>
              <c:xMode val="edge"/>
              <c:yMode val="edge"/>
              <c:x val="4.1666666666666664E-2"/>
              <c:y val="0.3160937641415512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th-TH"/>
          </a:p>
        </c:txPr>
        <c:crossAx val="137630464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64323080708661418"/>
          <c:y val="0.35632364919902249"/>
          <c:w val="0.97916912729658789"/>
          <c:h val="0.6034512927263402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th-TH"/>
    </a:p>
  </c:txPr>
  <c:printSettings>
    <c:headerFooter alignWithMargins="0"/>
    <c:pageMargins b="1" l="0.75" r="0.75" t="1" header="0.5" footer="0.5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pXt Line Fit  Plot</a:t>
            </a:r>
          </a:p>
        </c:rich>
      </c:tx>
      <c:layout>
        <c:manualLayout>
          <c:xMode val="edge"/>
          <c:yMode val="edge"/>
          <c:x val="0.33072998687664046"/>
          <c:y val="4.705882352941176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572968986432358"/>
          <c:y val="0.35882352941176471"/>
          <c:w val="0.35937591394021084"/>
          <c:h val="0.23529411764705882"/>
        </c:manualLayout>
      </c:layout>
      <c:scatterChart>
        <c:scatterStyle val="lineMarker"/>
        <c:varyColors val="0"/>
        <c:ser>
          <c:idx val="0"/>
          <c:order val="0"/>
          <c:tx>
            <c:v>viscosity</c:v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'old data'!$I$5:$I$26</c:f>
              <c:numCache>
                <c:formatCode>General</c:formatCode>
                <c:ptCount val="22"/>
                <c:pt idx="0">
                  <c:v>36000</c:v>
                </c:pt>
                <c:pt idx="1">
                  <c:v>36000</c:v>
                </c:pt>
                <c:pt idx="2">
                  <c:v>36000</c:v>
                </c:pt>
                <c:pt idx="3">
                  <c:v>3600</c:v>
                </c:pt>
                <c:pt idx="4">
                  <c:v>6000</c:v>
                </c:pt>
                <c:pt idx="5">
                  <c:v>6000</c:v>
                </c:pt>
                <c:pt idx="6">
                  <c:v>1600</c:v>
                </c:pt>
                <c:pt idx="7">
                  <c:v>1600</c:v>
                </c:pt>
                <c:pt idx="8">
                  <c:v>3600</c:v>
                </c:pt>
                <c:pt idx="9">
                  <c:v>18200</c:v>
                </c:pt>
                <c:pt idx="10">
                  <c:v>6000</c:v>
                </c:pt>
                <c:pt idx="11">
                  <c:v>14400</c:v>
                </c:pt>
                <c:pt idx="12">
                  <c:v>14400</c:v>
                </c:pt>
                <c:pt idx="13">
                  <c:v>36000</c:v>
                </c:pt>
                <c:pt idx="14">
                  <c:v>3600</c:v>
                </c:pt>
                <c:pt idx="15">
                  <c:v>6000</c:v>
                </c:pt>
                <c:pt idx="16">
                  <c:v>2400</c:v>
                </c:pt>
                <c:pt idx="17">
                  <c:v>36000</c:v>
                </c:pt>
                <c:pt idx="18">
                  <c:v>2600</c:v>
                </c:pt>
                <c:pt idx="19">
                  <c:v>600</c:v>
                </c:pt>
                <c:pt idx="20">
                  <c:v>600</c:v>
                </c:pt>
                <c:pt idx="21">
                  <c:v>2400</c:v>
                </c:pt>
              </c:numCache>
            </c:numRef>
          </c:xVal>
          <c:yVal>
            <c:numRef>
              <c:f>'old data'!$J$5:$J$26</c:f>
              <c:numCache>
                <c:formatCode>General</c:formatCode>
                <c:ptCount val="22"/>
                <c:pt idx="0">
                  <c:v>1044</c:v>
                </c:pt>
                <c:pt idx="1">
                  <c:v>1050</c:v>
                </c:pt>
                <c:pt idx="2">
                  <c:v>1077</c:v>
                </c:pt>
                <c:pt idx="3">
                  <c:v>1434</c:v>
                </c:pt>
                <c:pt idx="4">
                  <c:v>996</c:v>
                </c:pt>
                <c:pt idx="5">
                  <c:v>972</c:v>
                </c:pt>
                <c:pt idx="6">
                  <c:v>1173</c:v>
                </c:pt>
                <c:pt idx="7">
                  <c:v>1191</c:v>
                </c:pt>
                <c:pt idx="8">
                  <c:v>1176</c:v>
                </c:pt>
                <c:pt idx="9">
                  <c:v>1290</c:v>
                </c:pt>
                <c:pt idx="10">
                  <c:v>897</c:v>
                </c:pt>
                <c:pt idx="11">
                  <c:v>1356</c:v>
                </c:pt>
                <c:pt idx="12">
                  <c:v>1215</c:v>
                </c:pt>
                <c:pt idx="13">
                  <c:v>984</c:v>
                </c:pt>
                <c:pt idx="14">
                  <c:v>1416</c:v>
                </c:pt>
                <c:pt idx="15">
                  <c:v>717</c:v>
                </c:pt>
                <c:pt idx="16">
                  <c:v>1110</c:v>
                </c:pt>
                <c:pt idx="17">
                  <c:v>1287</c:v>
                </c:pt>
                <c:pt idx="18">
                  <c:v>1206</c:v>
                </c:pt>
                <c:pt idx="19">
                  <c:v>1314</c:v>
                </c:pt>
                <c:pt idx="20">
                  <c:v>1290</c:v>
                </c:pt>
                <c:pt idx="21">
                  <c:v>1209</c:v>
                </c:pt>
              </c:numCache>
            </c:numRef>
          </c:yVal>
          <c:smooth val="0"/>
        </c:ser>
        <c:ser>
          <c:idx val="1"/>
          <c:order val="1"/>
          <c:tx>
            <c:v>Predicted viscosity</c:v>
          </c:tx>
          <c:spPr>
            <a:ln w="28575">
              <a:noFill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xVal>
            <c:numRef>
              <c:f>'old data'!$I$5:$I$26</c:f>
              <c:numCache>
                <c:formatCode>General</c:formatCode>
                <c:ptCount val="22"/>
                <c:pt idx="0">
                  <c:v>36000</c:v>
                </c:pt>
                <c:pt idx="1">
                  <c:v>36000</c:v>
                </c:pt>
                <c:pt idx="2">
                  <c:v>36000</c:v>
                </c:pt>
                <c:pt idx="3">
                  <c:v>3600</c:v>
                </c:pt>
                <c:pt idx="4">
                  <c:v>6000</c:v>
                </c:pt>
                <c:pt idx="5">
                  <c:v>6000</c:v>
                </c:pt>
                <c:pt idx="6">
                  <c:v>1600</c:v>
                </c:pt>
                <c:pt idx="7">
                  <c:v>1600</c:v>
                </c:pt>
                <c:pt idx="8">
                  <c:v>3600</c:v>
                </c:pt>
                <c:pt idx="9">
                  <c:v>18200</c:v>
                </c:pt>
                <c:pt idx="10">
                  <c:v>6000</c:v>
                </c:pt>
                <c:pt idx="11">
                  <c:v>14400</c:v>
                </c:pt>
                <c:pt idx="12">
                  <c:v>14400</c:v>
                </c:pt>
                <c:pt idx="13">
                  <c:v>36000</c:v>
                </c:pt>
                <c:pt idx="14">
                  <c:v>3600</c:v>
                </c:pt>
                <c:pt idx="15">
                  <c:v>6000</c:v>
                </c:pt>
                <c:pt idx="16">
                  <c:v>2400</c:v>
                </c:pt>
                <c:pt idx="17">
                  <c:v>36000</c:v>
                </c:pt>
                <c:pt idx="18">
                  <c:v>2600</c:v>
                </c:pt>
                <c:pt idx="19">
                  <c:v>600</c:v>
                </c:pt>
                <c:pt idx="20">
                  <c:v>600</c:v>
                </c:pt>
                <c:pt idx="21">
                  <c:v>2400</c:v>
                </c:pt>
              </c:numCache>
            </c:numRef>
          </c:xVal>
          <c:yVal>
            <c:numRef>
              <c:f>'old 3rd reg'!$B$33:$B$54</c:f>
              <c:numCache>
                <c:formatCode>General</c:formatCode>
                <c:ptCount val="22"/>
                <c:pt idx="0">
                  <c:v>1035.8971864792875</c:v>
                </c:pt>
                <c:pt idx="1">
                  <c:v>1035.8971864792875</c:v>
                </c:pt>
                <c:pt idx="2">
                  <c:v>1035.8971864792875</c:v>
                </c:pt>
                <c:pt idx="3">
                  <c:v>1400.0054962670322</c:v>
                </c:pt>
                <c:pt idx="4">
                  <c:v>947.16632016939832</c:v>
                </c:pt>
                <c:pt idx="5">
                  <c:v>947.16632016939832</c:v>
                </c:pt>
                <c:pt idx="6">
                  <c:v>1188.040827085862</c:v>
                </c:pt>
                <c:pt idx="7">
                  <c:v>1188.040827085862</c:v>
                </c:pt>
                <c:pt idx="8">
                  <c:v>1209.9415202067285</c:v>
                </c:pt>
                <c:pt idx="9">
                  <c:v>1283.8123464434211</c:v>
                </c:pt>
                <c:pt idx="10">
                  <c:v>947.16632016939832</c:v>
                </c:pt>
                <c:pt idx="11">
                  <c:v>1404.6151060413106</c:v>
                </c:pt>
                <c:pt idx="12">
                  <c:v>1192.3718495623109</c:v>
                </c:pt>
                <c:pt idx="13">
                  <c:v>1035.8971864792875</c:v>
                </c:pt>
                <c:pt idx="14">
                  <c:v>1400.0054962670322</c:v>
                </c:pt>
                <c:pt idx="15">
                  <c:v>748.47584096450475</c:v>
                </c:pt>
                <c:pt idx="16">
                  <c:v>1072.4343897927286</c:v>
                </c:pt>
                <c:pt idx="17">
                  <c:v>1292.4990037956791</c:v>
                </c:pt>
                <c:pt idx="18">
                  <c:v>1200.1059993848562</c:v>
                </c:pt>
                <c:pt idx="19">
                  <c:v>1305.8986412585516</c:v>
                </c:pt>
                <c:pt idx="20">
                  <c:v>1305.8986412585516</c:v>
                </c:pt>
                <c:pt idx="21">
                  <c:v>1226.76630816023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1736192"/>
        <c:axId val="141746944"/>
      </c:scatterChart>
      <c:valAx>
        <c:axId val="1417361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pXt</a:t>
                </a:r>
              </a:p>
            </c:rich>
          </c:tx>
          <c:layout>
            <c:manualLayout>
              <c:xMode val="edge"/>
              <c:yMode val="edge"/>
              <c:x val="0.35416748687664046"/>
              <c:y val="0.7764705882352941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th-TH"/>
          </a:p>
        </c:txPr>
        <c:crossAx val="141746944"/>
        <c:crosses val="autoZero"/>
        <c:crossBetween val="midCat"/>
      </c:valAx>
      <c:valAx>
        <c:axId val="14174694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viscosity</a:t>
                </a:r>
              </a:p>
            </c:rich>
          </c:tx>
          <c:layout>
            <c:manualLayout>
              <c:xMode val="edge"/>
              <c:yMode val="edge"/>
              <c:x val="4.1666666666666664E-2"/>
              <c:y val="0.3117647058823529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th-TH"/>
          </a:p>
        </c:txPr>
        <c:crossAx val="141736192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64323080708661418"/>
          <c:y val="0.47647058823529409"/>
          <c:w val="0.97916912729658789"/>
          <c:h val="0.7294117647058823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th-TH"/>
    </a:p>
  </c:txPr>
  <c:printSettings>
    <c:headerFooter alignWithMargins="0"/>
    <c:pageMargins b="1" l="0.75" r="0.75" t="1" header="0.5" footer="0.5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Normal Probability Plot</a:t>
            </a:r>
          </a:p>
        </c:rich>
      </c:tx>
      <c:layout>
        <c:manualLayout>
          <c:xMode val="edge"/>
          <c:yMode val="edge"/>
          <c:x val="0.26562554680664913"/>
          <c:y val="4.705882352941176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572968986432358"/>
          <c:y val="0.35882352941176471"/>
          <c:w val="0.72656434774868706"/>
          <c:h val="0.23529411764705882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'old 3rd reg'!$F$33:$F$54</c:f>
              <c:numCache>
                <c:formatCode>General</c:formatCode>
                <c:ptCount val="22"/>
                <c:pt idx="0">
                  <c:v>2.2727272727272729</c:v>
                </c:pt>
                <c:pt idx="1">
                  <c:v>6.8181818181818183</c:v>
                </c:pt>
                <c:pt idx="2">
                  <c:v>11.363636363636365</c:v>
                </c:pt>
                <c:pt idx="3">
                  <c:v>15.90909090909091</c:v>
                </c:pt>
                <c:pt idx="4">
                  <c:v>20.454545454545457</c:v>
                </c:pt>
                <c:pt idx="5">
                  <c:v>25</c:v>
                </c:pt>
                <c:pt idx="6">
                  <c:v>29.545454545454547</c:v>
                </c:pt>
                <c:pt idx="7">
                  <c:v>34.090909090909093</c:v>
                </c:pt>
                <c:pt idx="8">
                  <c:v>38.63636363636364</c:v>
                </c:pt>
                <c:pt idx="9">
                  <c:v>43.181818181818187</c:v>
                </c:pt>
                <c:pt idx="10">
                  <c:v>47.727272727272734</c:v>
                </c:pt>
                <c:pt idx="11">
                  <c:v>52.27272727272728</c:v>
                </c:pt>
                <c:pt idx="12">
                  <c:v>56.81818181818182</c:v>
                </c:pt>
                <c:pt idx="13">
                  <c:v>61.363636363636367</c:v>
                </c:pt>
                <c:pt idx="14">
                  <c:v>65.909090909090907</c:v>
                </c:pt>
                <c:pt idx="15">
                  <c:v>70.454545454545453</c:v>
                </c:pt>
                <c:pt idx="16">
                  <c:v>75</c:v>
                </c:pt>
                <c:pt idx="17">
                  <c:v>79.545454545454547</c:v>
                </c:pt>
                <c:pt idx="18">
                  <c:v>84.090909090909093</c:v>
                </c:pt>
                <c:pt idx="19">
                  <c:v>88.63636363636364</c:v>
                </c:pt>
                <c:pt idx="20">
                  <c:v>93.181818181818187</c:v>
                </c:pt>
                <c:pt idx="21">
                  <c:v>97.727272727272734</c:v>
                </c:pt>
              </c:numCache>
            </c:numRef>
          </c:xVal>
          <c:yVal>
            <c:numRef>
              <c:f>'old 3rd reg'!$G$33:$G$54</c:f>
              <c:numCache>
                <c:formatCode>General</c:formatCode>
                <c:ptCount val="22"/>
                <c:pt idx="0">
                  <c:v>717</c:v>
                </c:pt>
                <c:pt idx="1">
                  <c:v>897</c:v>
                </c:pt>
                <c:pt idx="2">
                  <c:v>972</c:v>
                </c:pt>
                <c:pt idx="3">
                  <c:v>984</c:v>
                </c:pt>
                <c:pt idx="4">
                  <c:v>996</c:v>
                </c:pt>
                <c:pt idx="5">
                  <c:v>1044</c:v>
                </c:pt>
                <c:pt idx="6">
                  <c:v>1050</c:v>
                </c:pt>
                <c:pt idx="7">
                  <c:v>1077</c:v>
                </c:pt>
                <c:pt idx="8">
                  <c:v>1110</c:v>
                </c:pt>
                <c:pt idx="9">
                  <c:v>1173</c:v>
                </c:pt>
                <c:pt idx="10">
                  <c:v>1176</c:v>
                </c:pt>
                <c:pt idx="11">
                  <c:v>1191</c:v>
                </c:pt>
                <c:pt idx="12">
                  <c:v>1206</c:v>
                </c:pt>
                <c:pt idx="13">
                  <c:v>1209</c:v>
                </c:pt>
                <c:pt idx="14">
                  <c:v>1215</c:v>
                </c:pt>
                <c:pt idx="15">
                  <c:v>1287</c:v>
                </c:pt>
                <c:pt idx="16">
                  <c:v>1290</c:v>
                </c:pt>
                <c:pt idx="17">
                  <c:v>1290</c:v>
                </c:pt>
                <c:pt idx="18">
                  <c:v>1314</c:v>
                </c:pt>
                <c:pt idx="19">
                  <c:v>1356</c:v>
                </c:pt>
                <c:pt idx="20">
                  <c:v>1416</c:v>
                </c:pt>
                <c:pt idx="21">
                  <c:v>1434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1844864"/>
        <c:axId val="141847168"/>
      </c:scatterChart>
      <c:valAx>
        <c:axId val="1418448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Sample Percentile</a:t>
                </a:r>
              </a:p>
            </c:rich>
          </c:tx>
          <c:layout>
            <c:manualLayout>
              <c:xMode val="edge"/>
              <c:yMode val="edge"/>
              <c:x val="0.40885526027996499"/>
              <c:y val="0.7764705882352941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th-TH"/>
          </a:p>
        </c:txPr>
        <c:crossAx val="141847168"/>
        <c:crosses val="autoZero"/>
        <c:crossBetween val="midCat"/>
      </c:valAx>
      <c:valAx>
        <c:axId val="14184716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viscosity</a:t>
                </a:r>
              </a:p>
            </c:rich>
          </c:tx>
          <c:layout>
            <c:manualLayout>
              <c:xMode val="edge"/>
              <c:yMode val="edge"/>
              <c:x val="4.1666666666666664E-2"/>
              <c:y val="0.3117647058823529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th-TH"/>
          </a:p>
        </c:txPr>
        <c:crossAx val="141844864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th-TH"/>
    </a:p>
  </c:txPr>
  <c:printSettings>
    <c:headerFooter alignWithMargins="0"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temp2 Line Fit  Plot</a:t>
            </a:r>
          </a:p>
        </c:rich>
      </c:tx>
      <c:layout>
        <c:manualLayout>
          <c:xMode val="edge"/>
          <c:yMode val="edge"/>
          <c:x val="0.30468832020997377"/>
          <c:y val="4.624277456647398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572968986432358"/>
          <c:y val="0.3583815028901734"/>
          <c:w val="0.35937591394021084"/>
          <c:h val="0.24277456647398843"/>
        </c:manualLayout>
      </c:layout>
      <c:scatterChart>
        <c:scatterStyle val="lineMarker"/>
        <c:varyColors val="0"/>
        <c:ser>
          <c:idx val="0"/>
          <c:order val="0"/>
          <c:tx>
            <c:v>viscosity</c:v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'data for 3rd regress'!$L$4:$L$25</c:f>
              <c:numCache>
                <c:formatCode>General</c:formatCode>
                <c:ptCount val="22"/>
                <c:pt idx="0">
                  <c:v>40000</c:v>
                </c:pt>
                <c:pt idx="1">
                  <c:v>40000</c:v>
                </c:pt>
                <c:pt idx="2">
                  <c:v>40000</c:v>
                </c:pt>
                <c:pt idx="3">
                  <c:v>400</c:v>
                </c:pt>
                <c:pt idx="4">
                  <c:v>40000</c:v>
                </c:pt>
                <c:pt idx="5">
                  <c:v>40000</c:v>
                </c:pt>
                <c:pt idx="6">
                  <c:v>400</c:v>
                </c:pt>
                <c:pt idx="7">
                  <c:v>400</c:v>
                </c:pt>
                <c:pt idx="8">
                  <c:v>400</c:v>
                </c:pt>
                <c:pt idx="9">
                  <c:v>19600</c:v>
                </c:pt>
                <c:pt idx="10">
                  <c:v>40000</c:v>
                </c:pt>
                <c:pt idx="11">
                  <c:v>6400</c:v>
                </c:pt>
                <c:pt idx="12">
                  <c:v>6400</c:v>
                </c:pt>
                <c:pt idx="13">
                  <c:v>40000</c:v>
                </c:pt>
                <c:pt idx="14">
                  <c:v>400</c:v>
                </c:pt>
                <c:pt idx="15">
                  <c:v>40000</c:v>
                </c:pt>
                <c:pt idx="16">
                  <c:v>6400</c:v>
                </c:pt>
                <c:pt idx="17">
                  <c:v>40000</c:v>
                </c:pt>
                <c:pt idx="18">
                  <c:v>400</c:v>
                </c:pt>
                <c:pt idx="19">
                  <c:v>400</c:v>
                </c:pt>
                <c:pt idx="20">
                  <c:v>400</c:v>
                </c:pt>
                <c:pt idx="21">
                  <c:v>6400</c:v>
                </c:pt>
              </c:numCache>
            </c:numRef>
          </c:xVal>
          <c:yVal>
            <c:numRef>
              <c:f>'data for 3rd regress'!$N$4:$N$25</c:f>
              <c:numCache>
                <c:formatCode>General</c:formatCode>
                <c:ptCount val="22"/>
                <c:pt idx="0">
                  <c:v>1044</c:v>
                </c:pt>
                <c:pt idx="1">
                  <c:v>1050</c:v>
                </c:pt>
                <c:pt idx="2">
                  <c:v>1077</c:v>
                </c:pt>
                <c:pt idx="3">
                  <c:v>1434</c:v>
                </c:pt>
                <c:pt idx="4">
                  <c:v>996</c:v>
                </c:pt>
                <c:pt idx="5">
                  <c:v>972</c:v>
                </c:pt>
                <c:pt idx="6">
                  <c:v>1173</c:v>
                </c:pt>
                <c:pt idx="7">
                  <c:v>1191</c:v>
                </c:pt>
                <c:pt idx="8">
                  <c:v>1176</c:v>
                </c:pt>
                <c:pt idx="9">
                  <c:v>1290</c:v>
                </c:pt>
                <c:pt idx="10">
                  <c:v>897</c:v>
                </c:pt>
                <c:pt idx="11">
                  <c:v>1356</c:v>
                </c:pt>
                <c:pt idx="12">
                  <c:v>1215</c:v>
                </c:pt>
                <c:pt idx="13">
                  <c:v>984</c:v>
                </c:pt>
                <c:pt idx="14">
                  <c:v>1416</c:v>
                </c:pt>
                <c:pt idx="15">
                  <c:v>717</c:v>
                </c:pt>
                <c:pt idx="16">
                  <c:v>1110</c:v>
                </c:pt>
                <c:pt idx="17">
                  <c:v>1287</c:v>
                </c:pt>
                <c:pt idx="18">
                  <c:v>1206</c:v>
                </c:pt>
                <c:pt idx="19">
                  <c:v>1314</c:v>
                </c:pt>
                <c:pt idx="20">
                  <c:v>1290</c:v>
                </c:pt>
                <c:pt idx="21">
                  <c:v>1209</c:v>
                </c:pt>
              </c:numCache>
            </c:numRef>
          </c:yVal>
          <c:smooth val="0"/>
        </c:ser>
        <c:ser>
          <c:idx val="1"/>
          <c:order val="1"/>
          <c:tx>
            <c:v>Predicted viscosity</c:v>
          </c:tx>
          <c:spPr>
            <a:ln w="28575">
              <a:noFill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xVal>
            <c:numRef>
              <c:f>'data for 3rd regress'!$L$4:$L$25</c:f>
              <c:numCache>
                <c:formatCode>General</c:formatCode>
                <c:ptCount val="22"/>
                <c:pt idx="0">
                  <c:v>40000</c:v>
                </c:pt>
                <c:pt idx="1">
                  <c:v>40000</c:v>
                </c:pt>
                <c:pt idx="2">
                  <c:v>40000</c:v>
                </c:pt>
                <c:pt idx="3">
                  <c:v>400</c:v>
                </c:pt>
                <c:pt idx="4">
                  <c:v>40000</c:v>
                </c:pt>
                <c:pt idx="5">
                  <c:v>40000</c:v>
                </c:pt>
                <c:pt idx="6">
                  <c:v>400</c:v>
                </c:pt>
                <c:pt idx="7">
                  <c:v>400</c:v>
                </c:pt>
                <c:pt idx="8">
                  <c:v>400</c:v>
                </c:pt>
                <c:pt idx="9">
                  <c:v>19600</c:v>
                </c:pt>
                <c:pt idx="10">
                  <c:v>40000</c:v>
                </c:pt>
                <c:pt idx="11">
                  <c:v>6400</c:v>
                </c:pt>
                <c:pt idx="12">
                  <c:v>6400</c:v>
                </c:pt>
                <c:pt idx="13">
                  <c:v>40000</c:v>
                </c:pt>
                <c:pt idx="14">
                  <c:v>400</c:v>
                </c:pt>
                <c:pt idx="15">
                  <c:v>40000</c:v>
                </c:pt>
                <c:pt idx="16">
                  <c:v>6400</c:v>
                </c:pt>
                <c:pt idx="17">
                  <c:v>40000</c:v>
                </c:pt>
                <c:pt idx="18">
                  <c:v>400</c:v>
                </c:pt>
                <c:pt idx="19">
                  <c:v>400</c:v>
                </c:pt>
                <c:pt idx="20">
                  <c:v>400</c:v>
                </c:pt>
                <c:pt idx="21">
                  <c:v>6400</c:v>
                </c:pt>
              </c:numCache>
            </c:numRef>
          </c:xVal>
          <c:yVal>
            <c:numRef>
              <c:f>'4th regress'!$B$27:$B$48</c:f>
              <c:numCache>
                <c:formatCode>General</c:formatCode>
                <c:ptCount val="22"/>
                <c:pt idx="0">
                  <c:v>1048.2961613034167</c:v>
                </c:pt>
                <c:pt idx="1">
                  <c:v>1048.2961613034167</c:v>
                </c:pt>
                <c:pt idx="2">
                  <c:v>1048.2961613034167</c:v>
                </c:pt>
                <c:pt idx="3">
                  <c:v>1368.6929002739803</c:v>
                </c:pt>
                <c:pt idx="4">
                  <c:v>940.49272260978455</c:v>
                </c:pt>
                <c:pt idx="5">
                  <c:v>940.49272260978455</c:v>
                </c:pt>
                <c:pt idx="6">
                  <c:v>1161.7081118457563</c:v>
                </c:pt>
                <c:pt idx="7">
                  <c:v>1161.7081118457563</c:v>
                </c:pt>
                <c:pt idx="8">
                  <c:v>1181.3823760408723</c:v>
                </c:pt>
                <c:pt idx="9">
                  <c:v>1293.2559769233769</c:v>
                </c:pt>
                <c:pt idx="10">
                  <c:v>940.49272260978455</c:v>
                </c:pt>
                <c:pt idx="11">
                  <c:v>1406.4779731854348</c:v>
                </c:pt>
                <c:pt idx="12">
                  <c:v>1219.1674489523268</c:v>
                </c:pt>
                <c:pt idx="13">
                  <c:v>1048.2961613034167</c:v>
                </c:pt>
                <c:pt idx="14">
                  <c:v>1368.6929002739803</c:v>
                </c:pt>
                <c:pt idx="15">
                  <c:v>753.18219837667652</c:v>
                </c:pt>
                <c:pt idx="16">
                  <c:v>1101.1218637816307</c:v>
                </c:pt>
                <c:pt idx="17">
                  <c:v>1235.6066855365248</c:v>
                </c:pt>
                <c:pt idx="18">
                  <c:v>1171.5452439433143</c:v>
                </c:pt>
                <c:pt idx="19">
                  <c:v>1339.1815039813064</c:v>
                </c:pt>
                <c:pt idx="20">
                  <c:v>1339.1815039813064</c:v>
                </c:pt>
                <c:pt idx="21">
                  <c:v>1288.4323880147388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7674752"/>
        <c:axId val="137677056"/>
      </c:scatterChart>
      <c:valAx>
        <c:axId val="1376747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temp2</a:t>
                </a:r>
              </a:p>
            </c:rich>
          </c:tx>
          <c:layout>
            <c:manualLayout>
              <c:xMode val="edge"/>
              <c:yMode val="edge"/>
              <c:x val="0.33072998687664046"/>
              <c:y val="0.7803468208092485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th-TH"/>
          </a:p>
        </c:txPr>
        <c:crossAx val="137677056"/>
        <c:crosses val="autoZero"/>
        <c:crossBetween val="midCat"/>
      </c:valAx>
      <c:valAx>
        <c:axId val="13767705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viscosity</a:t>
                </a:r>
              </a:p>
            </c:rich>
          </c:tx>
          <c:layout>
            <c:manualLayout>
              <c:xMode val="edge"/>
              <c:yMode val="edge"/>
              <c:x val="4.1666666666666664E-2"/>
              <c:y val="0.3179190751445086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th-TH"/>
          </a:p>
        </c:txPr>
        <c:crossAx val="137674752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64323080708661418"/>
          <c:y val="0.3583815028901734"/>
          <c:w val="0.97916912729658789"/>
          <c:h val="0.6069364161849710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th-TH"/>
    </a:p>
  </c:txPr>
  <c:printSettings>
    <c:headerFooter alignWithMargins="0"/>
    <c:pageMargins b="1" l="0.75" r="0.75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pXt Line Fit  Plot</a:t>
            </a:r>
          </a:p>
        </c:rich>
      </c:tx>
      <c:layout>
        <c:manualLayout>
          <c:xMode val="edge"/>
          <c:yMode val="edge"/>
          <c:x val="0.33072998687664046"/>
          <c:y val="4.624277456647398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572968986432358"/>
          <c:y val="0.3583815028901734"/>
          <c:w val="0.35937591394021084"/>
          <c:h val="0.24277456647398843"/>
        </c:manualLayout>
      </c:layout>
      <c:scatterChart>
        <c:scatterStyle val="lineMarker"/>
        <c:varyColors val="0"/>
        <c:ser>
          <c:idx val="0"/>
          <c:order val="0"/>
          <c:tx>
            <c:v>viscosity</c:v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'data for 3rd regress'!$M$4:$M$25</c:f>
              <c:numCache>
                <c:formatCode>General</c:formatCode>
                <c:ptCount val="22"/>
                <c:pt idx="0">
                  <c:v>36000</c:v>
                </c:pt>
                <c:pt idx="1">
                  <c:v>36000</c:v>
                </c:pt>
                <c:pt idx="2">
                  <c:v>36000</c:v>
                </c:pt>
                <c:pt idx="3">
                  <c:v>3600</c:v>
                </c:pt>
                <c:pt idx="4">
                  <c:v>6000</c:v>
                </c:pt>
                <c:pt idx="5">
                  <c:v>6000</c:v>
                </c:pt>
                <c:pt idx="6">
                  <c:v>1600</c:v>
                </c:pt>
                <c:pt idx="7">
                  <c:v>1600</c:v>
                </c:pt>
                <c:pt idx="8">
                  <c:v>3600</c:v>
                </c:pt>
                <c:pt idx="9">
                  <c:v>18200</c:v>
                </c:pt>
                <c:pt idx="10">
                  <c:v>6000</c:v>
                </c:pt>
                <c:pt idx="11">
                  <c:v>14400</c:v>
                </c:pt>
                <c:pt idx="12">
                  <c:v>14400</c:v>
                </c:pt>
                <c:pt idx="13">
                  <c:v>36000</c:v>
                </c:pt>
                <c:pt idx="14">
                  <c:v>3600</c:v>
                </c:pt>
                <c:pt idx="15">
                  <c:v>6000</c:v>
                </c:pt>
                <c:pt idx="16">
                  <c:v>2400</c:v>
                </c:pt>
                <c:pt idx="17">
                  <c:v>36000</c:v>
                </c:pt>
                <c:pt idx="18">
                  <c:v>2600</c:v>
                </c:pt>
                <c:pt idx="19">
                  <c:v>600</c:v>
                </c:pt>
                <c:pt idx="20">
                  <c:v>600</c:v>
                </c:pt>
                <c:pt idx="21">
                  <c:v>2400</c:v>
                </c:pt>
              </c:numCache>
            </c:numRef>
          </c:xVal>
          <c:yVal>
            <c:numRef>
              <c:f>'data for 3rd regress'!$N$4:$N$25</c:f>
              <c:numCache>
                <c:formatCode>General</c:formatCode>
                <c:ptCount val="22"/>
                <c:pt idx="0">
                  <c:v>1044</c:v>
                </c:pt>
                <c:pt idx="1">
                  <c:v>1050</c:v>
                </c:pt>
                <c:pt idx="2">
                  <c:v>1077</c:v>
                </c:pt>
                <c:pt idx="3">
                  <c:v>1434</c:v>
                </c:pt>
                <c:pt idx="4">
                  <c:v>996</c:v>
                </c:pt>
                <c:pt idx="5">
                  <c:v>972</c:v>
                </c:pt>
                <c:pt idx="6">
                  <c:v>1173</c:v>
                </c:pt>
                <c:pt idx="7">
                  <c:v>1191</c:v>
                </c:pt>
                <c:pt idx="8">
                  <c:v>1176</c:v>
                </c:pt>
                <c:pt idx="9">
                  <c:v>1290</c:v>
                </c:pt>
                <c:pt idx="10">
                  <c:v>897</c:v>
                </c:pt>
                <c:pt idx="11">
                  <c:v>1356</c:v>
                </c:pt>
                <c:pt idx="12">
                  <c:v>1215</c:v>
                </c:pt>
                <c:pt idx="13">
                  <c:v>984</c:v>
                </c:pt>
                <c:pt idx="14">
                  <c:v>1416</c:v>
                </c:pt>
                <c:pt idx="15">
                  <c:v>717</c:v>
                </c:pt>
                <c:pt idx="16">
                  <c:v>1110</c:v>
                </c:pt>
                <c:pt idx="17">
                  <c:v>1287</c:v>
                </c:pt>
                <c:pt idx="18">
                  <c:v>1206</c:v>
                </c:pt>
                <c:pt idx="19">
                  <c:v>1314</c:v>
                </c:pt>
                <c:pt idx="20">
                  <c:v>1290</c:v>
                </c:pt>
                <c:pt idx="21">
                  <c:v>1209</c:v>
                </c:pt>
              </c:numCache>
            </c:numRef>
          </c:yVal>
          <c:smooth val="0"/>
        </c:ser>
        <c:ser>
          <c:idx val="1"/>
          <c:order val="1"/>
          <c:tx>
            <c:v>Predicted viscosity</c:v>
          </c:tx>
          <c:spPr>
            <a:ln w="28575">
              <a:noFill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xVal>
            <c:numRef>
              <c:f>'data for 3rd regress'!$M$4:$M$25</c:f>
              <c:numCache>
                <c:formatCode>General</c:formatCode>
                <c:ptCount val="22"/>
                <c:pt idx="0">
                  <c:v>36000</c:v>
                </c:pt>
                <c:pt idx="1">
                  <c:v>36000</c:v>
                </c:pt>
                <c:pt idx="2">
                  <c:v>36000</c:v>
                </c:pt>
                <c:pt idx="3">
                  <c:v>3600</c:v>
                </c:pt>
                <c:pt idx="4">
                  <c:v>6000</c:v>
                </c:pt>
                <c:pt idx="5">
                  <c:v>6000</c:v>
                </c:pt>
                <c:pt idx="6">
                  <c:v>1600</c:v>
                </c:pt>
                <c:pt idx="7">
                  <c:v>1600</c:v>
                </c:pt>
                <c:pt idx="8">
                  <c:v>3600</c:v>
                </c:pt>
                <c:pt idx="9">
                  <c:v>18200</c:v>
                </c:pt>
                <c:pt idx="10">
                  <c:v>6000</c:v>
                </c:pt>
                <c:pt idx="11">
                  <c:v>14400</c:v>
                </c:pt>
                <c:pt idx="12">
                  <c:v>14400</c:v>
                </c:pt>
                <c:pt idx="13">
                  <c:v>36000</c:v>
                </c:pt>
                <c:pt idx="14">
                  <c:v>3600</c:v>
                </c:pt>
                <c:pt idx="15">
                  <c:v>6000</c:v>
                </c:pt>
                <c:pt idx="16">
                  <c:v>2400</c:v>
                </c:pt>
                <c:pt idx="17">
                  <c:v>36000</c:v>
                </c:pt>
                <c:pt idx="18">
                  <c:v>2600</c:v>
                </c:pt>
                <c:pt idx="19">
                  <c:v>600</c:v>
                </c:pt>
                <c:pt idx="20">
                  <c:v>600</c:v>
                </c:pt>
                <c:pt idx="21">
                  <c:v>2400</c:v>
                </c:pt>
              </c:numCache>
            </c:numRef>
          </c:xVal>
          <c:yVal>
            <c:numRef>
              <c:f>'4th regress'!$B$27:$B$48</c:f>
              <c:numCache>
                <c:formatCode>General</c:formatCode>
                <c:ptCount val="22"/>
                <c:pt idx="0">
                  <c:v>1048.2961613034167</c:v>
                </c:pt>
                <c:pt idx="1">
                  <c:v>1048.2961613034167</c:v>
                </c:pt>
                <c:pt idx="2">
                  <c:v>1048.2961613034167</c:v>
                </c:pt>
                <c:pt idx="3">
                  <c:v>1368.6929002739803</c:v>
                </c:pt>
                <c:pt idx="4">
                  <c:v>940.49272260978455</c:v>
                </c:pt>
                <c:pt idx="5">
                  <c:v>940.49272260978455</c:v>
                </c:pt>
                <c:pt idx="6">
                  <c:v>1161.7081118457563</c:v>
                </c:pt>
                <c:pt idx="7">
                  <c:v>1161.7081118457563</c:v>
                </c:pt>
                <c:pt idx="8">
                  <c:v>1181.3823760408723</c:v>
                </c:pt>
                <c:pt idx="9">
                  <c:v>1293.2559769233769</c:v>
                </c:pt>
                <c:pt idx="10">
                  <c:v>940.49272260978455</c:v>
                </c:pt>
                <c:pt idx="11">
                  <c:v>1406.4779731854348</c:v>
                </c:pt>
                <c:pt idx="12">
                  <c:v>1219.1674489523268</c:v>
                </c:pt>
                <c:pt idx="13">
                  <c:v>1048.2961613034167</c:v>
                </c:pt>
                <c:pt idx="14">
                  <c:v>1368.6929002739803</c:v>
                </c:pt>
                <c:pt idx="15">
                  <c:v>753.18219837667652</c:v>
                </c:pt>
                <c:pt idx="16">
                  <c:v>1101.1218637816307</c:v>
                </c:pt>
                <c:pt idx="17">
                  <c:v>1235.6066855365248</c:v>
                </c:pt>
                <c:pt idx="18">
                  <c:v>1171.5452439433143</c:v>
                </c:pt>
                <c:pt idx="19">
                  <c:v>1339.1815039813064</c:v>
                </c:pt>
                <c:pt idx="20">
                  <c:v>1339.1815039813064</c:v>
                </c:pt>
                <c:pt idx="21">
                  <c:v>1288.4323880147388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7698304"/>
        <c:axId val="137717248"/>
      </c:scatterChart>
      <c:valAx>
        <c:axId val="1376983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pXt</a:t>
                </a:r>
              </a:p>
            </c:rich>
          </c:tx>
          <c:layout>
            <c:manualLayout>
              <c:xMode val="edge"/>
              <c:yMode val="edge"/>
              <c:x val="0.35416748687664046"/>
              <c:y val="0.7803468208092485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th-TH"/>
          </a:p>
        </c:txPr>
        <c:crossAx val="137717248"/>
        <c:crosses val="autoZero"/>
        <c:crossBetween val="midCat"/>
      </c:valAx>
      <c:valAx>
        <c:axId val="13771724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viscosity</a:t>
                </a:r>
              </a:p>
            </c:rich>
          </c:tx>
          <c:layout>
            <c:manualLayout>
              <c:xMode val="edge"/>
              <c:yMode val="edge"/>
              <c:x val="4.1666666666666664E-2"/>
              <c:y val="0.3179190751445086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th-TH"/>
          </a:p>
        </c:txPr>
        <c:crossAx val="137698304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64323080708661418"/>
          <c:y val="0.3583815028901734"/>
          <c:w val="0.97916912729658789"/>
          <c:h val="0.6069364161849710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th-TH"/>
    </a:p>
  </c:txPr>
  <c:printSettings>
    <c:headerFooter alignWithMargins="0"/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Normal Probability Plot</a:t>
            </a:r>
          </a:p>
        </c:rich>
      </c:tx>
      <c:layout>
        <c:manualLayout>
          <c:xMode val="edge"/>
          <c:yMode val="edge"/>
          <c:x val="0.26562554680664913"/>
          <c:y val="4.624277456647398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572968986432358"/>
          <c:y val="0.3583815028901734"/>
          <c:w val="0.72656434774868706"/>
          <c:h val="0.24277456647398843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'4th regress'!$F$27:$F$48</c:f>
              <c:numCache>
                <c:formatCode>General</c:formatCode>
                <c:ptCount val="22"/>
                <c:pt idx="0">
                  <c:v>2.2727272727272729</c:v>
                </c:pt>
                <c:pt idx="1">
                  <c:v>6.8181818181818183</c:v>
                </c:pt>
                <c:pt idx="2">
                  <c:v>11.363636363636365</c:v>
                </c:pt>
                <c:pt idx="3">
                  <c:v>15.90909090909091</c:v>
                </c:pt>
                <c:pt idx="4">
                  <c:v>20.454545454545457</c:v>
                </c:pt>
                <c:pt idx="5">
                  <c:v>25</c:v>
                </c:pt>
                <c:pt idx="6">
                  <c:v>29.545454545454547</c:v>
                </c:pt>
                <c:pt idx="7">
                  <c:v>34.090909090909093</c:v>
                </c:pt>
                <c:pt idx="8">
                  <c:v>38.63636363636364</c:v>
                </c:pt>
                <c:pt idx="9">
                  <c:v>43.181818181818187</c:v>
                </c:pt>
                <c:pt idx="10">
                  <c:v>47.727272727272734</c:v>
                </c:pt>
                <c:pt idx="11">
                  <c:v>52.27272727272728</c:v>
                </c:pt>
                <c:pt idx="12">
                  <c:v>56.81818181818182</c:v>
                </c:pt>
                <c:pt idx="13">
                  <c:v>61.363636363636367</c:v>
                </c:pt>
                <c:pt idx="14">
                  <c:v>65.909090909090907</c:v>
                </c:pt>
                <c:pt idx="15">
                  <c:v>70.454545454545453</c:v>
                </c:pt>
                <c:pt idx="16">
                  <c:v>75</c:v>
                </c:pt>
                <c:pt idx="17">
                  <c:v>79.545454545454547</c:v>
                </c:pt>
                <c:pt idx="18">
                  <c:v>84.090909090909093</c:v>
                </c:pt>
                <c:pt idx="19">
                  <c:v>88.63636363636364</c:v>
                </c:pt>
                <c:pt idx="20">
                  <c:v>93.181818181818187</c:v>
                </c:pt>
                <c:pt idx="21">
                  <c:v>97.727272727272734</c:v>
                </c:pt>
              </c:numCache>
            </c:numRef>
          </c:xVal>
          <c:yVal>
            <c:numRef>
              <c:f>'4th regress'!$G$27:$G$48</c:f>
              <c:numCache>
                <c:formatCode>General</c:formatCode>
                <c:ptCount val="22"/>
                <c:pt idx="0">
                  <c:v>717</c:v>
                </c:pt>
                <c:pt idx="1">
                  <c:v>897</c:v>
                </c:pt>
                <c:pt idx="2">
                  <c:v>972</c:v>
                </c:pt>
                <c:pt idx="3">
                  <c:v>984</c:v>
                </c:pt>
                <c:pt idx="4">
                  <c:v>996</c:v>
                </c:pt>
                <c:pt idx="5">
                  <c:v>1044</c:v>
                </c:pt>
                <c:pt idx="6">
                  <c:v>1050</c:v>
                </c:pt>
                <c:pt idx="7">
                  <c:v>1077</c:v>
                </c:pt>
                <c:pt idx="8">
                  <c:v>1110</c:v>
                </c:pt>
                <c:pt idx="9">
                  <c:v>1173</c:v>
                </c:pt>
                <c:pt idx="10">
                  <c:v>1176</c:v>
                </c:pt>
                <c:pt idx="11">
                  <c:v>1191</c:v>
                </c:pt>
                <c:pt idx="12">
                  <c:v>1206</c:v>
                </c:pt>
                <c:pt idx="13">
                  <c:v>1209</c:v>
                </c:pt>
                <c:pt idx="14">
                  <c:v>1215</c:v>
                </c:pt>
                <c:pt idx="15">
                  <c:v>1287</c:v>
                </c:pt>
                <c:pt idx="16">
                  <c:v>1290</c:v>
                </c:pt>
                <c:pt idx="17">
                  <c:v>1290</c:v>
                </c:pt>
                <c:pt idx="18">
                  <c:v>1314</c:v>
                </c:pt>
                <c:pt idx="19">
                  <c:v>1356</c:v>
                </c:pt>
                <c:pt idx="20">
                  <c:v>1416</c:v>
                </c:pt>
                <c:pt idx="21">
                  <c:v>1434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7741824"/>
        <c:axId val="137752576"/>
      </c:scatterChart>
      <c:valAx>
        <c:axId val="1377418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Sample Percentile</a:t>
                </a:r>
              </a:p>
            </c:rich>
          </c:tx>
          <c:layout>
            <c:manualLayout>
              <c:xMode val="edge"/>
              <c:yMode val="edge"/>
              <c:x val="0.40885526027996499"/>
              <c:y val="0.7803468208092485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th-TH"/>
          </a:p>
        </c:txPr>
        <c:crossAx val="137752576"/>
        <c:crosses val="autoZero"/>
        <c:crossBetween val="midCat"/>
      </c:valAx>
      <c:valAx>
        <c:axId val="13775257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viscosity</a:t>
                </a:r>
              </a:p>
            </c:rich>
          </c:tx>
          <c:layout>
            <c:manualLayout>
              <c:xMode val="edge"/>
              <c:yMode val="edge"/>
              <c:x val="4.1666666666666664E-2"/>
              <c:y val="0.3179190751445086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th-TH"/>
          </a:p>
        </c:txPr>
        <c:crossAx val="137741824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th-TH"/>
    </a:p>
  </c:txPr>
  <c:printSettings>
    <c:headerFooter alignWithMargins="0"/>
    <c:pageMargins b="1" l="0.75" r="0.75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binder  Residual Plot</a:t>
            </a:r>
          </a:p>
        </c:rich>
      </c:tx>
      <c:layout>
        <c:manualLayout>
          <c:xMode val="edge"/>
          <c:yMode val="edge"/>
          <c:x val="0.28645915354330709"/>
          <c:y val="4.624277456647398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9791716999605813"/>
          <c:y val="0.3583815028901734"/>
          <c:w val="0.7369810409063744"/>
          <c:h val="0.3583815028901734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'data for 3rd regress'!$A$4:$A$25</c:f>
              <c:numCache>
                <c:formatCode>General</c:formatCode>
                <c:ptCount val="22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2</c:v>
                </c:pt>
                <c:pt idx="13">
                  <c:v>2</c:v>
                </c:pt>
                <c:pt idx="14">
                  <c:v>1</c:v>
                </c:pt>
                <c:pt idx="15">
                  <c:v>2</c:v>
                </c:pt>
                <c:pt idx="16">
                  <c:v>2</c:v>
                </c:pt>
                <c:pt idx="17">
                  <c:v>1</c:v>
                </c:pt>
                <c:pt idx="18">
                  <c:v>2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</c:numCache>
            </c:numRef>
          </c:xVal>
          <c:yVal>
            <c:numRef>
              <c:f>'3rd regress'!$C$32:$C$53</c:f>
              <c:numCache>
                <c:formatCode>General</c:formatCode>
                <c:ptCount val="22"/>
                <c:pt idx="0">
                  <c:v>8.1028135207129708</c:v>
                </c:pt>
                <c:pt idx="1">
                  <c:v>14.102813520712971</c:v>
                </c:pt>
                <c:pt idx="2">
                  <c:v>41.102813520712971</c:v>
                </c:pt>
                <c:pt idx="3">
                  <c:v>33.994503732968269</c:v>
                </c:pt>
                <c:pt idx="4">
                  <c:v>48.833679830602136</c:v>
                </c:pt>
                <c:pt idx="5">
                  <c:v>24.833679830602136</c:v>
                </c:pt>
                <c:pt idx="6">
                  <c:v>-15.040827085861793</c:v>
                </c:pt>
                <c:pt idx="7">
                  <c:v>2.9591729141382075</c:v>
                </c:pt>
                <c:pt idx="8">
                  <c:v>-33.941520206728455</c:v>
                </c:pt>
                <c:pt idx="9">
                  <c:v>6.1876535565788799</c:v>
                </c:pt>
                <c:pt idx="10">
                  <c:v>-50.166320169397864</c:v>
                </c:pt>
                <c:pt idx="11">
                  <c:v>-48.615106041310128</c:v>
                </c:pt>
                <c:pt idx="12">
                  <c:v>22.628150437689328</c:v>
                </c:pt>
                <c:pt idx="13">
                  <c:v>-51.897186479287029</c:v>
                </c:pt>
                <c:pt idx="14">
                  <c:v>15.994503732968269</c:v>
                </c:pt>
                <c:pt idx="15">
                  <c:v>-31.4758409645043</c:v>
                </c:pt>
                <c:pt idx="16">
                  <c:v>37.565610207271675</c:v>
                </c:pt>
                <c:pt idx="17">
                  <c:v>-5.4990037956786182</c:v>
                </c:pt>
                <c:pt idx="18">
                  <c:v>5.8940006151435682</c:v>
                </c:pt>
                <c:pt idx="19">
                  <c:v>8.101358741448621</c:v>
                </c:pt>
                <c:pt idx="20">
                  <c:v>-15.898641258551379</c:v>
                </c:pt>
                <c:pt idx="21">
                  <c:v>-17.766308160229755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0231424"/>
        <c:axId val="140233728"/>
      </c:scatterChart>
      <c:valAx>
        <c:axId val="1402314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binder</a:t>
                </a:r>
              </a:p>
            </c:rich>
          </c:tx>
          <c:layout>
            <c:manualLayout>
              <c:xMode val="edge"/>
              <c:yMode val="edge"/>
              <c:x val="0.50781386701662301"/>
              <c:y val="0.7803468208092485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th-TH"/>
          </a:p>
        </c:txPr>
        <c:crossAx val="140233728"/>
        <c:crosses val="autoZero"/>
        <c:crossBetween val="midCat"/>
      </c:valAx>
      <c:valAx>
        <c:axId val="14023372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Residuals</a:t>
                </a:r>
              </a:p>
            </c:rich>
          </c:tx>
          <c:layout>
            <c:manualLayout>
              <c:xMode val="edge"/>
              <c:yMode val="edge"/>
              <c:x val="4.1666666666666664E-2"/>
              <c:y val="0.3468208092485549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th-TH"/>
          </a:p>
        </c:txPr>
        <c:crossAx val="140231424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th-TH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7" Type="http://schemas.openxmlformats.org/officeDocument/2006/relationships/chart" Target="../charts/chart8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6" Type="http://schemas.openxmlformats.org/officeDocument/2006/relationships/chart" Target="../charts/chart7.xml"/><Relationship Id="rId5" Type="http://schemas.openxmlformats.org/officeDocument/2006/relationships/chart" Target="../charts/chart6.xml"/><Relationship Id="rId4" Type="http://schemas.openxmlformats.org/officeDocument/2006/relationships/chart" Target="../charts/chart5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6.xml"/><Relationship Id="rId13" Type="http://schemas.openxmlformats.org/officeDocument/2006/relationships/chart" Target="../charts/chart21.xml"/><Relationship Id="rId3" Type="http://schemas.openxmlformats.org/officeDocument/2006/relationships/chart" Target="../charts/chart11.xml"/><Relationship Id="rId7" Type="http://schemas.openxmlformats.org/officeDocument/2006/relationships/chart" Target="../charts/chart15.xml"/><Relationship Id="rId12" Type="http://schemas.openxmlformats.org/officeDocument/2006/relationships/chart" Target="../charts/chart20.xml"/><Relationship Id="rId17" Type="http://schemas.openxmlformats.org/officeDocument/2006/relationships/chart" Target="../charts/chart25.xml"/><Relationship Id="rId2" Type="http://schemas.openxmlformats.org/officeDocument/2006/relationships/chart" Target="../charts/chart10.xml"/><Relationship Id="rId16" Type="http://schemas.openxmlformats.org/officeDocument/2006/relationships/chart" Target="../charts/chart24.xml"/><Relationship Id="rId1" Type="http://schemas.openxmlformats.org/officeDocument/2006/relationships/chart" Target="../charts/chart9.xml"/><Relationship Id="rId6" Type="http://schemas.openxmlformats.org/officeDocument/2006/relationships/chart" Target="../charts/chart14.xml"/><Relationship Id="rId11" Type="http://schemas.openxmlformats.org/officeDocument/2006/relationships/chart" Target="../charts/chart19.xml"/><Relationship Id="rId5" Type="http://schemas.openxmlformats.org/officeDocument/2006/relationships/chart" Target="../charts/chart13.xml"/><Relationship Id="rId15" Type="http://schemas.openxmlformats.org/officeDocument/2006/relationships/chart" Target="../charts/chart23.xml"/><Relationship Id="rId10" Type="http://schemas.openxmlformats.org/officeDocument/2006/relationships/chart" Target="../charts/chart18.xml"/><Relationship Id="rId4" Type="http://schemas.openxmlformats.org/officeDocument/2006/relationships/chart" Target="../charts/chart12.xml"/><Relationship Id="rId9" Type="http://schemas.openxmlformats.org/officeDocument/2006/relationships/chart" Target="../charts/chart17.xml"/><Relationship Id="rId14" Type="http://schemas.openxmlformats.org/officeDocument/2006/relationships/chart" Target="../charts/chart22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8.xml"/><Relationship Id="rId7" Type="http://schemas.openxmlformats.org/officeDocument/2006/relationships/chart" Target="../charts/chart32.xml"/><Relationship Id="rId2" Type="http://schemas.openxmlformats.org/officeDocument/2006/relationships/chart" Target="../charts/chart27.xml"/><Relationship Id="rId1" Type="http://schemas.openxmlformats.org/officeDocument/2006/relationships/chart" Target="../charts/chart26.xml"/><Relationship Id="rId6" Type="http://schemas.openxmlformats.org/officeDocument/2006/relationships/chart" Target="../charts/chart31.xml"/><Relationship Id="rId5" Type="http://schemas.openxmlformats.org/officeDocument/2006/relationships/chart" Target="../charts/chart30.xml"/><Relationship Id="rId4" Type="http://schemas.openxmlformats.org/officeDocument/2006/relationships/chart" Target="../charts/chart29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0.xml"/><Relationship Id="rId13" Type="http://schemas.openxmlformats.org/officeDocument/2006/relationships/chart" Target="../charts/chart45.xml"/><Relationship Id="rId18" Type="http://schemas.openxmlformats.org/officeDocument/2006/relationships/chart" Target="../charts/chart50.xml"/><Relationship Id="rId3" Type="http://schemas.openxmlformats.org/officeDocument/2006/relationships/chart" Target="../charts/chart35.xml"/><Relationship Id="rId7" Type="http://schemas.openxmlformats.org/officeDocument/2006/relationships/chart" Target="../charts/chart39.xml"/><Relationship Id="rId12" Type="http://schemas.openxmlformats.org/officeDocument/2006/relationships/chart" Target="../charts/chart44.xml"/><Relationship Id="rId17" Type="http://schemas.openxmlformats.org/officeDocument/2006/relationships/chart" Target="../charts/chart49.xml"/><Relationship Id="rId2" Type="http://schemas.openxmlformats.org/officeDocument/2006/relationships/chart" Target="../charts/chart34.xml"/><Relationship Id="rId16" Type="http://schemas.openxmlformats.org/officeDocument/2006/relationships/chart" Target="../charts/chart48.xml"/><Relationship Id="rId1" Type="http://schemas.openxmlformats.org/officeDocument/2006/relationships/chart" Target="../charts/chart33.xml"/><Relationship Id="rId6" Type="http://schemas.openxmlformats.org/officeDocument/2006/relationships/chart" Target="../charts/chart38.xml"/><Relationship Id="rId11" Type="http://schemas.openxmlformats.org/officeDocument/2006/relationships/chart" Target="../charts/chart43.xml"/><Relationship Id="rId5" Type="http://schemas.openxmlformats.org/officeDocument/2006/relationships/chart" Target="../charts/chart37.xml"/><Relationship Id="rId15" Type="http://schemas.openxmlformats.org/officeDocument/2006/relationships/chart" Target="../charts/chart47.xml"/><Relationship Id="rId10" Type="http://schemas.openxmlformats.org/officeDocument/2006/relationships/chart" Target="../charts/chart42.xml"/><Relationship Id="rId19" Type="http://schemas.openxmlformats.org/officeDocument/2006/relationships/chart" Target="../charts/chart51.xml"/><Relationship Id="rId4" Type="http://schemas.openxmlformats.org/officeDocument/2006/relationships/chart" Target="../charts/chart36.xml"/><Relationship Id="rId9" Type="http://schemas.openxmlformats.org/officeDocument/2006/relationships/chart" Target="../charts/chart41.xml"/><Relationship Id="rId14" Type="http://schemas.openxmlformats.org/officeDocument/2006/relationships/chart" Target="../charts/chart4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85725</xdr:rowOff>
    </xdr:from>
    <xdr:to>
      <xdr:col>9</xdr:col>
      <xdr:colOff>514350</xdr:colOff>
      <xdr:row>55</xdr:row>
      <xdr:rowOff>57150</xdr:rowOff>
    </xdr:to>
    <xdr:graphicFrame macro="">
      <xdr:nvGraphicFramePr>
        <xdr:cNvPr id="717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0</xdr:row>
      <xdr:rowOff>0</xdr:rowOff>
    </xdr:from>
    <xdr:to>
      <xdr:col>15</xdr:col>
      <xdr:colOff>0</xdr:colOff>
      <xdr:row>10</xdr:row>
      <xdr:rowOff>0</xdr:rowOff>
    </xdr:to>
    <xdr:graphicFrame macro="">
      <xdr:nvGraphicFramePr>
        <xdr:cNvPr id="616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2</xdr:row>
      <xdr:rowOff>0</xdr:rowOff>
    </xdr:from>
    <xdr:to>
      <xdr:col>16</xdr:col>
      <xdr:colOff>0</xdr:colOff>
      <xdr:row>12</xdr:row>
      <xdr:rowOff>0</xdr:rowOff>
    </xdr:to>
    <xdr:graphicFrame macro="">
      <xdr:nvGraphicFramePr>
        <xdr:cNvPr id="6167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0</xdr:colOff>
      <xdr:row>4</xdr:row>
      <xdr:rowOff>0</xdr:rowOff>
    </xdr:from>
    <xdr:to>
      <xdr:col>17</xdr:col>
      <xdr:colOff>0</xdr:colOff>
      <xdr:row>14</xdr:row>
      <xdr:rowOff>0</xdr:rowOff>
    </xdr:to>
    <xdr:graphicFrame macro="">
      <xdr:nvGraphicFramePr>
        <xdr:cNvPr id="6168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0</xdr:colOff>
      <xdr:row>6</xdr:row>
      <xdr:rowOff>0</xdr:rowOff>
    </xdr:from>
    <xdr:to>
      <xdr:col>18</xdr:col>
      <xdr:colOff>0</xdr:colOff>
      <xdr:row>16</xdr:row>
      <xdr:rowOff>0</xdr:rowOff>
    </xdr:to>
    <xdr:graphicFrame macro="">
      <xdr:nvGraphicFramePr>
        <xdr:cNvPr id="6169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13</xdr:col>
      <xdr:colOff>0</xdr:colOff>
      <xdr:row>8</xdr:row>
      <xdr:rowOff>0</xdr:rowOff>
    </xdr:from>
    <xdr:to>
      <xdr:col>19</xdr:col>
      <xdr:colOff>0</xdr:colOff>
      <xdr:row>18</xdr:row>
      <xdr:rowOff>0</xdr:rowOff>
    </xdr:to>
    <xdr:graphicFrame macro="">
      <xdr:nvGraphicFramePr>
        <xdr:cNvPr id="6170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14</xdr:col>
      <xdr:colOff>0</xdr:colOff>
      <xdr:row>10</xdr:row>
      <xdr:rowOff>0</xdr:rowOff>
    </xdr:from>
    <xdr:to>
      <xdr:col>20</xdr:col>
      <xdr:colOff>0</xdr:colOff>
      <xdr:row>20</xdr:row>
      <xdr:rowOff>0</xdr:rowOff>
    </xdr:to>
    <xdr:graphicFrame macro="">
      <xdr:nvGraphicFramePr>
        <xdr:cNvPr id="6171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15</xdr:col>
      <xdr:colOff>0</xdr:colOff>
      <xdr:row>12</xdr:row>
      <xdr:rowOff>0</xdr:rowOff>
    </xdr:from>
    <xdr:to>
      <xdr:col>21</xdr:col>
      <xdr:colOff>0</xdr:colOff>
      <xdr:row>22</xdr:row>
      <xdr:rowOff>0</xdr:rowOff>
    </xdr:to>
    <xdr:graphicFrame macro="">
      <xdr:nvGraphicFramePr>
        <xdr:cNvPr id="6172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0</xdr:row>
      <xdr:rowOff>0</xdr:rowOff>
    </xdr:from>
    <xdr:to>
      <xdr:col>15</xdr:col>
      <xdr:colOff>0</xdr:colOff>
      <xdr:row>10</xdr:row>
      <xdr:rowOff>0</xdr:rowOff>
    </xdr:to>
    <xdr:graphicFrame macro="">
      <xdr:nvGraphicFramePr>
        <xdr:cNvPr id="517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2</xdr:row>
      <xdr:rowOff>0</xdr:rowOff>
    </xdr:from>
    <xdr:to>
      <xdr:col>16</xdr:col>
      <xdr:colOff>0</xdr:colOff>
      <xdr:row>12</xdr:row>
      <xdr:rowOff>0</xdr:rowOff>
    </xdr:to>
    <xdr:graphicFrame macro="">
      <xdr:nvGraphicFramePr>
        <xdr:cNvPr id="517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0</xdr:colOff>
      <xdr:row>4</xdr:row>
      <xdr:rowOff>0</xdr:rowOff>
    </xdr:from>
    <xdr:to>
      <xdr:col>17</xdr:col>
      <xdr:colOff>0</xdr:colOff>
      <xdr:row>14</xdr:row>
      <xdr:rowOff>0</xdr:rowOff>
    </xdr:to>
    <xdr:graphicFrame macro="">
      <xdr:nvGraphicFramePr>
        <xdr:cNvPr id="517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0</xdr:colOff>
      <xdr:row>6</xdr:row>
      <xdr:rowOff>0</xdr:rowOff>
    </xdr:from>
    <xdr:to>
      <xdr:col>18</xdr:col>
      <xdr:colOff>0</xdr:colOff>
      <xdr:row>16</xdr:row>
      <xdr:rowOff>0</xdr:rowOff>
    </xdr:to>
    <xdr:graphicFrame macro="">
      <xdr:nvGraphicFramePr>
        <xdr:cNvPr id="517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13</xdr:col>
      <xdr:colOff>0</xdr:colOff>
      <xdr:row>8</xdr:row>
      <xdr:rowOff>0</xdr:rowOff>
    </xdr:from>
    <xdr:to>
      <xdr:col>19</xdr:col>
      <xdr:colOff>0</xdr:colOff>
      <xdr:row>18</xdr:row>
      <xdr:rowOff>0</xdr:rowOff>
    </xdr:to>
    <xdr:graphicFrame macro="">
      <xdr:nvGraphicFramePr>
        <xdr:cNvPr id="517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14</xdr:col>
      <xdr:colOff>0</xdr:colOff>
      <xdr:row>10</xdr:row>
      <xdr:rowOff>0</xdr:rowOff>
    </xdr:from>
    <xdr:to>
      <xdr:col>20</xdr:col>
      <xdr:colOff>0</xdr:colOff>
      <xdr:row>20</xdr:row>
      <xdr:rowOff>0</xdr:rowOff>
    </xdr:to>
    <xdr:graphicFrame macro="">
      <xdr:nvGraphicFramePr>
        <xdr:cNvPr id="517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15</xdr:col>
      <xdr:colOff>0</xdr:colOff>
      <xdr:row>12</xdr:row>
      <xdr:rowOff>0</xdr:rowOff>
    </xdr:from>
    <xdr:to>
      <xdr:col>21</xdr:col>
      <xdr:colOff>0</xdr:colOff>
      <xdr:row>22</xdr:row>
      <xdr:rowOff>0</xdr:rowOff>
    </xdr:to>
    <xdr:graphicFrame macro="">
      <xdr:nvGraphicFramePr>
        <xdr:cNvPr id="517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16</xdr:col>
      <xdr:colOff>0</xdr:colOff>
      <xdr:row>14</xdr:row>
      <xdr:rowOff>0</xdr:rowOff>
    </xdr:from>
    <xdr:to>
      <xdr:col>22</xdr:col>
      <xdr:colOff>0</xdr:colOff>
      <xdr:row>24</xdr:row>
      <xdr:rowOff>0</xdr:rowOff>
    </xdr:to>
    <xdr:graphicFrame macro="">
      <xdr:nvGraphicFramePr>
        <xdr:cNvPr id="5179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23</xdr:col>
      <xdr:colOff>0</xdr:colOff>
      <xdr:row>26</xdr:row>
      <xdr:rowOff>0</xdr:rowOff>
    </xdr:to>
    <xdr:graphicFrame macro="">
      <xdr:nvGraphicFramePr>
        <xdr:cNvPr id="5180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18</xdr:col>
      <xdr:colOff>0</xdr:colOff>
      <xdr:row>18</xdr:row>
      <xdr:rowOff>0</xdr:rowOff>
    </xdr:from>
    <xdr:to>
      <xdr:col>24</xdr:col>
      <xdr:colOff>0</xdr:colOff>
      <xdr:row>28</xdr:row>
      <xdr:rowOff>0</xdr:rowOff>
    </xdr:to>
    <xdr:graphicFrame macro="">
      <xdr:nvGraphicFramePr>
        <xdr:cNvPr id="5181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19</xdr:col>
      <xdr:colOff>0</xdr:colOff>
      <xdr:row>20</xdr:row>
      <xdr:rowOff>0</xdr:rowOff>
    </xdr:from>
    <xdr:to>
      <xdr:col>25</xdr:col>
      <xdr:colOff>0</xdr:colOff>
      <xdr:row>30</xdr:row>
      <xdr:rowOff>0</xdr:rowOff>
    </xdr:to>
    <xdr:graphicFrame macro="">
      <xdr:nvGraphicFramePr>
        <xdr:cNvPr id="5182" name="Chart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20</xdr:col>
      <xdr:colOff>0</xdr:colOff>
      <xdr:row>22</xdr:row>
      <xdr:rowOff>0</xdr:rowOff>
    </xdr:from>
    <xdr:to>
      <xdr:col>26</xdr:col>
      <xdr:colOff>0</xdr:colOff>
      <xdr:row>32</xdr:row>
      <xdr:rowOff>0</xdr:rowOff>
    </xdr:to>
    <xdr:graphicFrame macro="">
      <xdr:nvGraphicFramePr>
        <xdr:cNvPr id="5183" name="Chart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21</xdr:col>
      <xdr:colOff>0</xdr:colOff>
      <xdr:row>24</xdr:row>
      <xdr:rowOff>0</xdr:rowOff>
    </xdr:from>
    <xdr:to>
      <xdr:col>27</xdr:col>
      <xdr:colOff>0</xdr:colOff>
      <xdr:row>34</xdr:row>
      <xdr:rowOff>0</xdr:rowOff>
    </xdr:to>
    <xdr:graphicFrame macro="">
      <xdr:nvGraphicFramePr>
        <xdr:cNvPr id="5184" name="Chart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22</xdr:col>
      <xdr:colOff>0</xdr:colOff>
      <xdr:row>26</xdr:row>
      <xdr:rowOff>0</xdr:rowOff>
    </xdr:from>
    <xdr:to>
      <xdr:col>28</xdr:col>
      <xdr:colOff>0</xdr:colOff>
      <xdr:row>36</xdr:row>
      <xdr:rowOff>0</xdr:rowOff>
    </xdr:to>
    <xdr:graphicFrame macro="">
      <xdr:nvGraphicFramePr>
        <xdr:cNvPr id="5185" name="Chart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23</xdr:col>
      <xdr:colOff>0</xdr:colOff>
      <xdr:row>28</xdr:row>
      <xdr:rowOff>0</xdr:rowOff>
    </xdr:from>
    <xdr:to>
      <xdr:col>29</xdr:col>
      <xdr:colOff>0</xdr:colOff>
      <xdr:row>38</xdr:row>
      <xdr:rowOff>0</xdr:rowOff>
    </xdr:to>
    <xdr:graphicFrame macro="">
      <xdr:nvGraphicFramePr>
        <xdr:cNvPr id="5186" name="Chart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24</xdr:col>
      <xdr:colOff>0</xdr:colOff>
      <xdr:row>30</xdr:row>
      <xdr:rowOff>0</xdr:rowOff>
    </xdr:from>
    <xdr:to>
      <xdr:col>30</xdr:col>
      <xdr:colOff>0</xdr:colOff>
      <xdr:row>40</xdr:row>
      <xdr:rowOff>0</xdr:rowOff>
    </xdr:to>
    <xdr:graphicFrame macro="">
      <xdr:nvGraphicFramePr>
        <xdr:cNvPr id="5187" name="Chart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25</xdr:col>
      <xdr:colOff>0</xdr:colOff>
      <xdr:row>32</xdr:row>
      <xdr:rowOff>0</xdr:rowOff>
    </xdr:from>
    <xdr:to>
      <xdr:col>31</xdr:col>
      <xdr:colOff>0</xdr:colOff>
      <xdr:row>42</xdr:row>
      <xdr:rowOff>0</xdr:rowOff>
    </xdr:to>
    <xdr:graphicFrame macro="">
      <xdr:nvGraphicFramePr>
        <xdr:cNvPr id="5188" name="Chart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0</xdr:row>
      <xdr:rowOff>0</xdr:rowOff>
    </xdr:from>
    <xdr:to>
      <xdr:col>12</xdr:col>
      <xdr:colOff>0</xdr:colOff>
      <xdr:row>0</xdr:row>
      <xdr:rowOff>0</xdr:rowOff>
    </xdr:to>
    <xdr:graphicFrame macro="">
      <xdr:nvGraphicFramePr>
        <xdr:cNvPr id="207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0</xdr:colOff>
      <xdr:row>0</xdr:row>
      <xdr:rowOff>0</xdr:rowOff>
    </xdr:from>
    <xdr:to>
      <xdr:col>13</xdr:col>
      <xdr:colOff>0</xdr:colOff>
      <xdr:row>0</xdr:row>
      <xdr:rowOff>0</xdr:rowOff>
    </xdr:to>
    <xdr:graphicFrame macro="">
      <xdr:nvGraphicFramePr>
        <xdr:cNvPr id="2071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104775</xdr:colOff>
      <xdr:row>1</xdr:row>
      <xdr:rowOff>104775</xdr:rowOff>
    </xdr:from>
    <xdr:to>
      <xdr:col>12</xdr:col>
      <xdr:colOff>523875</xdr:colOff>
      <xdr:row>27</xdr:row>
      <xdr:rowOff>104775</xdr:rowOff>
    </xdr:to>
    <xdr:graphicFrame macro="">
      <xdr:nvGraphicFramePr>
        <xdr:cNvPr id="207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0</xdr:colOff>
      <xdr:row>0</xdr:row>
      <xdr:rowOff>0</xdr:rowOff>
    </xdr:from>
    <xdr:to>
      <xdr:col>15</xdr:col>
      <xdr:colOff>0</xdr:colOff>
      <xdr:row>0</xdr:row>
      <xdr:rowOff>0</xdr:rowOff>
    </xdr:to>
    <xdr:graphicFrame macro="">
      <xdr:nvGraphicFramePr>
        <xdr:cNvPr id="2073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0</xdr:colOff>
      <xdr:row>0</xdr:row>
      <xdr:rowOff>0</xdr:rowOff>
    </xdr:from>
    <xdr:to>
      <xdr:col>16</xdr:col>
      <xdr:colOff>0</xdr:colOff>
      <xdr:row>0</xdr:row>
      <xdr:rowOff>0</xdr:rowOff>
    </xdr:to>
    <xdr:graphicFrame macro="">
      <xdr:nvGraphicFramePr>
        <xdr:cNvPr id="2074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11</xdr:col>
      <xdr:colOff>0</xdr:colOff>
      <xdr:row>0</xdr:row>
      <xdr:rowOff>0</xdr:rowOff>
    </xdr:from>
    <xdr:to>
      <xdr:col>17</xdr:col>
      <xdr:colOff>0</xdr:colOff>
      <xdr:row>0</xdr:row>
      <xdr:rowOff>0</xdr:rowOff>
    </xdr:to>
    <xdr:graphicFrame macro="">
      <xdr:nvGraphicFramePr>
        <xdr:cNvPr id="2075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12</xdr:col>
      <xdr:colOff>0</xdr:colOff>
      <xdr:row>0</xdr:row>
      <xdr:rowOff>0</xdr:rowOff>
    </xdr:from>
    <xdr:to>
      <xdr:col>18</xdr:col>
      <xdr:colOff>0</xdr:colOff>
      <xdr:row>0</xdr:row>
      <xdr:rowOff>0</xdr:rowOff>
    </xdr:to>
    <xdr:graphicFrame macro="">
      <xdr:nvGraphicFramePr>
        <xdr:cNvPr id="2076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0</xdr:row>
      <xdr:rowOff>0</xdr:rowOff>
    </xdr:from>
    <xdr:to>
      <xdr:col>15</xdr:col>
      <xdr:colOff>0</xdr:colOff>
      <xdr:row>10</xdr:row>
      <xdr:rowOff>0</xdr:rowOff>
    </xdr:to>
    <xdr:graphicFrame macro="">
      <xdr:nvGraphicFramePr>
        <xdr:cNvPr id="313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2</xdr:row>
      <xdr:rowOff>0</xdr:rowOff>
    </xdr:from>
    <xdr:to>
      <xdr:col>16</xdr:col>
      <xdr:colOff>0</xdr:colOff>
      <xdr:row>12</xdr:row>
      <xdr:rowOff>0</xdr:rowOff>
    </xdr:to>
    <xdr:graphicFrame macro="">
      <xdr:nvGraphicFramePr>
        <xdr:cNvPr id="3131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0</xdr:colOff>
      <xdr:row>4</xdr:row>
      <xdr:rowOff>0</xdr:rowOff>
    </xdr:from>
    <xdr:to>
      <xdr:col>17</xdr:col>
      <xdr:colOff>0</xdr:colOff>
      <xdr:row>14</xdr:row>
      <xdr:rowOff>0</xdr:rowOff>
    </xdr:to>
    <xdr:graphicFrame macro="">
      <xdr:nvGraphicFramePr>
        <xdr:cNvPr id="313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0</xdr:colOff>
      <xdr:row>6</xdr:row>
      <xdr:rowOff>0</xdr:rowOff>
    </xdr:from>
    <xdr:to>
      <xdr:col>18</xdr:col>
      <xdr:colOff>0</xdr:colOff>
      <xdr:row>16</xdr:row>
      <xdr:rowOff>0</xdr:rowOff>
    </xdr:to>
    <xdr:graphicFrame macro="">
      <xdr:nvGraphicFramePr>
        <xdr:cNvPr id="3133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13</xdr:col>
      <xdr:colOff>0</xdr:colOff>
      <xdr:row>8</xdr:row>
      <xdr:rowOff>0</xdr:rowOff>
    </xdr:from>
    <xdr:to>
      <xdr:col>19</xdr:col>
      <xdr:colOff>0</xdr:colOff>
      <xdr:row>18</xdr:row>
      <xdr:rowOff>0</xdr:rowOff>
    </xdr:to>
    <xdr:graphicFrame macro="">
      <xdr:nvGraphicFramePr>
        <xdr:cNvPr id="3134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14</xdr:col>
      <xdr:colOff>0</xdr:colOff>
      <xdr:row>10</xdr:row>
      <xdr:rowOff>0</xdr:rowOff>
    </xdr:from>
    <xdr:to>
      <xdr:col>20</xdr:col>
      <xdr:colOff>0</xdr:colOff>
      <xdr:row>20</xdr:row>
      <xdr:rowOff>0</xdr:rowOff>
    </xdr:to>
    <xdr:graphicFrame macro="">
      <xdr:nvGraphicFramePr>
        <xdr:cNvPr id="3135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15</xdr:col>
      <xdr:colOff>0</xdr:colOff>
      <xdr:row>12</xdr:row>
      <xdr:rowOff>0</xdr:rowOff>
    </xdr:from>
    <xdr:to>
      <xdr:col>21</xdr:col>
      <xdr:colOff>0</xdr:colOff>
      <xdr:row>22</xdr:row>
      <xdr:rowOff>0</xdr:rowOff>
    </xdr:to>
    <xdr:graphicFrame macro="">
      <xdr:nvGraphicFramePr>
        <xdr:cNvPr id="3136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16</xdr:col>
      <xdr:colOff>0</xdr:colOff>
      <xdr:row>14</xdr:row>
      <xdr:rowOff>0</xdr:rowOff>
    </xdr:from>
    <xdr:to>
      <xdr:col>22</xdr:col>
      <xdr:colOff>0</xdr:colOff>
      <xdr:row>24</xdr:row>
      <xdr:rowOff>0</xdr:rowOff>
    </xdr:to>
    <xdr:graphicFrame macro="">
      <xdr:nvGraphicFramePr>
        <xdr:cNvPr id="3137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23</xdr:col>
      <xdr:colOff>0</xdr:colOff>
      <xdr:row>26</xdr:row>
      <xdr:rowOff>0</xdr:rowOff>
    </xdr:to>
    <xdr:graphicFrame macro="">
      <xdr:nvGraphicFramePr>
        <xdr:cNvPr id="3138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18</xdr:col>
      <xdr:colOff>0</xdr:colOff>
      <xdr:row>18</xdr:row>
      <xdr:rowOff>0</xdr:rowOff>
    </xdr:from>
    <xdr:to>
      <xdr:col>24</xdr:col>
      <xdr:colOff>0</xdr:colOff>
      <xdr:row>28</xdr:row>
      <xdr:rowOff>0</xdr:rowOff>
    </xdr:to>
    <xdr:graphicFrame macro="">
      <xdr:nvGraphicFramePr>
        <xdr:cNvPr id="3139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19</xdr:col>
      <xdr:colOff>0</xdr:colOff>
      <xdr:row>20</xdr:row>
      <xdr:rowOff>0</xdr:rowOff>
    </xdr:from>
    <xdr:to>
      <xdr:col>25</xdr:col>
      <xdr:colOff>0</xdr:colOff>
      <xdr:row>30</xdr:row>
      <xdr:rowOff>0</xdr:rowOff>
    </xdr:to>
    <xdr:graphicFrame macro="">
      <xdr:nvGraphicFramePr>
        <xdr:cNvPr id="3140" name="Chart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20</xdr:col>
      <xdr:colOff>0</xdr:colOff>
      <xdr:row>22</xdr:row>
      <xdr:rowOff>0</xdr:rowOff>
    </xdr:from>
    <xdr:to>
      <xdr:col>26</xdr:col>
      <xdr:colOff>0</xdr:colOff>
      <xdr:row>32</xdr:row>
      <xdr:rowOff>0</xdr:rowOff>
    </xdr:to>
    <xdr:graphicFrame macro="">
      <xdr:nvGraphicFramePr>
        <xdr:cNvPr id="3141" name="Chart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21</xdr:col>
      <xdr:colOff>0</xdr:colOff>
      <xdr:row>24</xdr:row>
      <xdr:rowOff>0</xdr:rowOff>
    </xdr:from>
    <xdr:to>
      <xdr:col>27</xdr:col>
      <xdr:colOff>0</xdr:colOff>
      <xdr:row>34</xdr:row>
      <xdr:rowOff>0</xdr:rowOff>
    </xdr:to>
    <xdr:graphicFrame macro="">
      <xdr:nvGraphicFramePr>
        <xdr:cNvPr id="3142" name="Chart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22</xdr:col>
      <xdr:colOff>0</xdr:colOff>
      <xdr:row>26</xdr:row>
      <xdr:rowOff>0</xdr:rowOff>
    </xdr:from>
    <xdr:to>
      <xdr:col>28</xdr:col>
      <xdr:colOff>0</xdr:colOff>
      <xdr:row>36</xdr:row>
      <xdr:rowOff>0</xdr:rowOff>
    </xdr:to>
    <xdr:graphicFrame macro="">
      <xdr:nvGraphicFramePr>
        <xdr:cNvPr id="3143" name="Chart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23</xdr:col>
      <xdr:colOff>0</xdr:colOff>
      <xdr:row>28</xdr:row>
      <xdr:rowOff>0</xdr:rowOff>
    </xdr:from>
    <xdr:to>
      <xdr:col>29</xdr:col>
      <xdr:colOff>0</xdr:colOff>
      <xdr:row>38</xdr:row>
      <xdr:rowOff>0</xdr:rowOff>
    </xdr:to>
    <xdr:graphicFrame macro="">
      <xdr:nvGraphicFramePr>
        <xdr:cNvPr id="3144" name="Chart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24</xdr:col>
      <xdr:colOff>0</xdr:colOff>
      <xdr:row>30</xdr:row>
      <xdr:rowOff>0</xdr:rowOff>
    </xdr:from>
    <xdr:to>
      <xdr:col>30</xdr:col>
      <xdr:colOff>0</xdr:colOff>
      <xdr:row>40</xdr:row>
      <xdr:rowOff>0</xdr:rowOff>
    </xdr:to>
    <xdr:graphicFrame macro="">
      <xdr:nvGraphicFramePr>
        <xdr:cNvPr id="3145" name="Chart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25</xdr:col>
      <xdr:colOff>0</xdr:colOff>
      <xdr:row>32</xdr:row>
      <xdr:rowOff>0</xdr:rowOff>
    </xdr:from>
    <xdr:to>
      <xdr:col>31</xdr:col>
      <xdr:colOff>0</xdr:colOff>
      <xdr:row>42</xdr:row>
      <xdr:rowOff>0</xdr:rowOff>
    </xdr:to>
    <xdr:graphicFrame macro="">
      <xdr:nvGraphicFramePr>
        <xdr:cNvPr id="3146" name="Chart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26</xdr:col>
      <xdr:colOff>0</xdr:colOff>
      <xdr:row>34</xdr:row>
      <xdr:rowOff>0</xdr:rowOff>
    </xdr:from>
    <xdr:to>
      <xdr:col>32</xdr:col>
      <xdr:colOff>0</xdr:colOff>
      <xdr:row>44</xdr:row>
      <xdr:rowOff>0</xdr:rowOff>
    </xdr:to>
    <xdr:graphicFrame macro="">
      <xdr:nvGraphicFramePr>
        <xdr:cNvPr id="3147" name="Chart 1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27</xdr:col>
      <xdr:colOff>0</xdr:colOff>
      <xdr:row>36</xdr:row>
      <xdr:rowOff>0</xdr:rowOff>
    </xdr:from>
    <xdr:to>
      <xdr:col>33</xdr:col>
      <xdr:colOff>0</xdr:colOff>
      <xdr:row>46</xdr:row>
      <xdr:rowOff>0</xdr:rowOff>
    </xdr:to>
    <xdr:graphicFrame macro="">
      <xdr:nvGraphicFramePr>
        <xdr:cNvPr id="3148" name="Chart 1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tabSelected="1" workbookViewId="0">
      <selection sqref="A1:I9"/>
    </sheetView>
  </sheetViews>
  <sheetFormatPr defaultRowHeight="12.75" x14ac:dyDescent="0.2"/>
  <sheetData>
    <row r="1" spans="1:9" x14ac:dyDescent="0.2">
      <c r="A1" s="14"/>
      <c r="B1" s="14" t="s">
        <v>2</v>
      </c>
      <c r="C1" s="14" t="s">
        <v>3</v>
      </c>
      <c r="D1" s="14" t="s">
        <v>4</v>
      </c>
      <c r="E1" s="14" t="s">
        <v>1</v>
      </c>
      <c r="F1" s="14" t="s">
        <v>0</v>
      </c>
      <c r="G1" s="14" t="s">
        <v>5</v>
      </c>
      <c r="H1" s="14" t="s">
        <v>6</v>
      </c>
      <c r="I1" s="14" t="s">
        <v>7</v>
      </c>
    </row>
    <row r="2" spans="1:9" x14ac:dyDescent="0.2">
      <c r="A2" s="1" t="s">
        <v>2</v>
      </c>
      <c r="B2" s="1">
        <v>1</v>
      </c>
      <c r="C2" s="1"/>
      <c r="D2" s="1"/>
      <c r="E2" s="1"/>
      <c r="F2" s="1"/>
      <c r="G2" s="1"/>
      <c r="H2" s="1"/>
      <c r="I2" s="1"/>
    </row>
    <row r="3" spans="1:9" x14ac:dyDescent="0.2">
      <c r="A3" s="1" t="s">
        <v>3</v>
      </c>
      <c r="B3" s="1">
        <v>-0.45260983023367629</v>
      </c>
      <c r="C3" s="1">
        <v>1</v>
      </c>
      <c r="D3" s="1"/>
      <c r="E3" s="1"/>
      <c r="F3" s="1"/>
      <c r="G3" s="1"/>
      <c r="H3" s="1"/>
      <c r="I3" s="1"/>
    </row>
    <row r="4" spans="1:9" x14ac:dyDescent="0.2">
      <c r="A4" s="1" t="s">
        <v>4</v>
      </c>
      <c r="B4" s="1">
        <v>-0.25076240198516836</v>
      </c>
      <c r="C4" s="1">
        <v>-5.0156986257551946E-2</v>
      </c>
      <c r="D4" s="1">
        <v>1</v>
      </c>
      <c r="E4" s="1"/>
      <c r="F4" s="1"/>
      <c r="G4" s="1"/>
      <c r="H4" s="1"/>
      <c r="I4" s="1"/>
    </row>
    <row r="5" spans="1:9" x14ac:dyDescent="0.2">
      <c r="A5" s="1" t="s">
        <v>1</v>
      </c>
      <c r="B5" s="1">
        <v>-0.35648540596429845</v>
      </c>
      <c r="C5" s="1">
        <v>-4.5041306805542927E-2</v>
      </c>
      <c r="D5" s="1">
        <v>0.26607604209509572</v>
      </c>
      <c r="E5" s="1">
        <v>1</v>
      </c>
      <c r="F5" s="1"/>
      <c r="G5" s="1"/>
      <c r="H5" s="1"/>
      <c r="I5" s="1"/>
    </row>
    <row r="6" spans="1:9" x14ac:dyDescent="0.2">
      <c r="A6" s="1" t="s">
        <v>0</v>
      </c>
      <c r="B6" s="1">
        <v>-0.36091999464731794</v>
      </c>
      <c r="C6" s="1">
        <v>1.8716051452163596E-2</v>
      </c>
      <c r="D6" s="1">
        <v>3.3922676577637915E-2</v>
      </c>
      <c r="E6" s="1">
        <v>2.4821531682887265E-2</v>
      </c>
      <c r="F6" s="1">
        <v>1</v>
      </c>
      <c r="G6" s="1"/>
      <c r="H6" s="1"/>
      <c r="I6" s="1"/>
    </row>
    <row r="7" spans="1:9" x14ac:dyDescent="0.2">
      <c r="A7" s="1" t="s">
        <v>5</v>
      </c>
      <c r="B7" s="1">
        <v>-0.37078557917946764</v>
      </c>
      <c r="C7" s="1">
        <v>2.5076432362666306E-2</v>
      </c>
      <c r="D7" s="1">
        <v>1.2819459325065832E-2</v>
      </c>
      <c r="E7" s="1">
        <v>9.4653890222599235E-2</v>
      </c>
      <c r="F7" s="1">
        <v>-5.2619315082711532E-2</v>
      </c>
      <c r="G7" s="1">
        <v>1</v>
      </c>
      <c r="H7" s="1"/>
      <c r="I7" s="1"/>
    </row>
    <row r="8" spans="1:9" x14ac:dyDescent="0.2">
      <c r="A8" s="1" t="s">
        <v>6</v>
      </c>
      <c r="B8" s="1">
        <v>-0.12386341581325938</v>
      </c>
      <c r="C8" s="1">
        <v>0.171569555734636</v>
      </c>
      <c r="D8" s="1">
        <v>0.27735009811261463</v>
      </c>
      <c r="E8" s="1">
        <v>0.11684400926911077</v>
      </c>
      <c r="F8" s="1">
        <v>0.10349303444755406</v>
      </c>
      <c r="G8" s="1">
        <v>8.4146319803531808E-2</v>
      </c>
      <c r="H8" s="1">
        <v>1</v>
      </c>
      <c r="I8" s="1"/>
    </row>
    <row r="9" spans="1:9" ht="13.5" thickBot="1" x14ac:dyDescent="0.25">
      <c r="A9" s="2" t="s">
        <v>7</v>
      </c>
      <c r="B9" s="2">
        <v>0.22180404835737283</v>
      </c>
      <c r="C9" s="2">
        <v>5.9477828075983929E-5</v>
      </c>
      <c r="D9" s="2">
        <v>-0.40002112370288739</v>
      </c>
      <c r="E9" s="2">
        <v>0.36689932440021977</v>
      </c>
      <c r="F9" s="2">
        <v>-0.70090900860314997</v>
      </c>
      <c r="G9" s="2">
        <v>0.13361318349939816</v>
      </c>
      <c r="H9" s="2">
        <v>-0.16532254352017808</v>
      </c>
      <c r="I9" s="2">
        <v>1</v>
      </c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workbookViewId="0">
      <selection activeCell="I5" sqref="I5:I26"/>
    </sheetView>
  </sheetViews>
  <sheetFormatPr defaultRowHeight="12.75" x14ac:dyDescent="0.2"/>
  <cols>
    <col min="1" max="1" width="8.42578125" customWidth="1"/>
    <col min="2" max="2" width="9" customWidth="1"/>
  </cols>
  <sheetData>
    <row r="1" spans="1:10" ht="18" x14ac:dyDescent="0.25">
      <c r="A1" s="5" t="s">
        <v>32</v>
      </c>
    </row>
    <row r="2" spans="1:10" x14ac:dyDescent="0.2">
      <c r="A2" t="s">
        <v>39</v>
      </c>
    </row>
    <row r="3" spans="1:10" x14ac:dyDescent="0.2">
      <c r="A3" s="6" t="s">
        <v>42</v>
      </c>
      <c r="B3" s="6" t="s">
        <v>43</v>
      </c>
      <c r="C3" s="6" t="s">
        <v>44</v>
      </c>
      <c r="D3" s="8"/>
      <c r="E3" s="8"/>
      <c r="F3" s="8"/>
      <c r="G3" s="8"/>
      <c r="H3" s="8"/>
      <c r="I3" s="8"/>
    </row>
    <row r="4" spans="1:10" x14ac:dyDescent="0.2">
      <c r="A4" s="6" t="s">
        <v>4</v>
      </c>
      <c r="B4" s="6" t="s">
        <v>1</v>
      </c>
      <c r="C4" s="6" t="s">
        <v>0</v>
      </c>
      <c r="D4" s="6" t="s">
        <v>48</v>
      </c>
      <c r="E4" s="6" t="s">
        <v>49</v>
      </c>
      <c r="F4" s="6" t="s">
        <v>50</v>
      </c>
      <c r="G4" s="6" t="s">
        <v>51</v>
      </c>
      <c r="H4" s="6" t="s">
        <v>52</v>
      </c>
      <c r="I4" s="6" t="s">
        <v>53</v>
      </c>
      <c r="J4" s="6" t="s">
        <v>7</v>
      </c>
    </row>
    <row r="5" spans="1:10" x14ac:dyDescent="0.2">
      <c r="A5" s="6">
        <v>2</v>
      </c>
      <c r="B5" s="6">
        <v>180</v>
      </c>
      <c r="C5" s="6">
        <v>200</v>
      </c>
      <c r="D5" s="6">
        <f>A5^2</f>
        <v>4</v>
      </c>
      <c r="E5" s="6">
        <f>B5^2</f>
        <v>32400</v>
      </c>
      <c r="F5" s="6">
        <f>C5^2</f>
        <v>40000</v>
      </c>
      <c r="G5" s="6">
        <f>A5*B5</f>
        <v>360</v>
      </c>
      <c r="H5" s="6">
        <f>A5*C5</f>
        <v>400</v>
      </c>
      <c r="I5" s="6">
        <f>B5*C5</f>
        <v>36000</v>
      </c>
      <c r="J5" s="6">
        <v>1044</v>
      </c>
    </row>
    <row r="6" spans="1:10" x14ac:dyDescent="0.2">
      <c r="A6" s="6">
        <v>2</v>
      </c>
      <c r="B6" s="6">
        <v>180</v>
      </c>
      <c r="C6" s="6">
        <v>200</v>
      </c>
      <c r="D6" s="6">
        <f t="shared" ref="D6:D26" si="0">A6^2</f>
        <v>4</v>
      </c>
      <c r="E6" s="6">
        <f t="shared" ref="E6:E26" si="1">B6^2</f>
        <v>32400</v>
      </c>
      <c r="F6" s="6">
        <f t="shared" ref="F6:F26" si="2">C6^2</f>
        <v>40000</v>
      </c>
      <c r="G6" s="6">
        <f t="shared" ref="G6:G26" si="3">A6*B6</f>
        <v>360</v>
      </c>
      <c r="H6" s="6">
        <f t="shared" ref="H6:H26" si="4">A6*C6</f>
        <v>400</v>
      </c>
      <c r="I6" s="6">
        <f t="shared" ref="I6:I26" si="5">B6*C6</f>
        <v>36000</v>
      </c>
      <c r="J6" s="6">
        <v>1050</v>
      </c>
    </row>
    <row r="7" spans="1:10" x14ac:dyDescent="0.2">
      <c r="A7" s="6">
        <v>2</v>
      </c>
      <c r="B7" s="6">
        <v>180</v>
      </c>
      <c r="C7" s="6">
        <v>200</v>
      </c>
      <c r="D7" s="6">
        <f t="shared" si="0"/>
        <v>4</v>
      </c>
      <c r="E7" s="6">
        <f t="shared" si="1"/>
        <v>32400</v>
      </c>
      <c r="F7" s="6">
        <f t="shared" si="2"/>
        <v>40000</v>
      </c>
      <c r="G7" s="6">
        <f t="shared" si="3"/>
        <v>360</v>
      </c>
      <c r="H7" s="6">
        <f t="shared" si="4"/>
        <v>400</v>
      </c>
      <c r="I7" s="6">
        <f t="shared" si="5"/>
        <v>36000</v>
      </c>
      <c r="J7" s="6">
        <v>1077</v>
      </c>
    </row>
    <row r="8" spans="1:10" x14ac:dyDescent="0.2">
      <c r="A8" s="6">
        <v>1</v>
      </c>
      <c r="B8" s="6">
        <v>180</v>
      </c>
      <c r="C8" s="6">
        <v>20</v>
      </c>
      <c r="D8" s="6">
        <f t="shared" si="0"/>
        <v>1</v>
      </c>
      <c r="E8" s="6">
        <f t="shared" si="1"/>
        <v>32400</v>
      </c>
      <c r="F8" s="6">
        <f t="shared" si="2"/>
        <v>400</v>
      </c>
      <c r="G8" s="6">
        <f t="shared" si="3"/>
        <v>180</v>
      </c>
      <c r="H8" s="6">
        <f t="shared" si="4"/>
        <v>20</v>
      </c>
      <c r="I8" s="6">
        <f t="shared" si="5"/>
        <v>3600</v>
      </c>
      <c r="J8" s="6">
        <v>1434</v>
      </c>
    </row>
    <row r="9" spans="1:10" x14ac:dyDescent="0.2">
      <c r="A9" s="6">
        <v>1</v>
      </c>
      <c r="B9" s="6">
        <v>30</v>
      </c>
      <c r="C9" s="6">
        <v>200</v>
      </c>
      <c r="D9" s="6">
        <f t="shared" si="0"/>
        <v>1</v>
      </c>
      <c r="E9" s="6">
        <f t="shared" si="1"/>
        <v>900</v>
      </c>
      <c r="F9" s="6">
        <f t="shared" si="2"/>
        <v>40000</v>
      </c>
      <c r="G9" s="6">
        <f t="shared" si="3"/>
        <v>30</v>
      </c>
      <c r="H9" s="6">
        <f t="shared" si="4"/>
        <v>200</v>
      </c>
      <c r="I9" s="6">
        <f t="shared" si="5"/>
        <v>6000</v>
      </c>
      <c r="J9" s="6">
        <v>996</v>
      </c>
    </row>
    <row r="10" spans="1:10" x14ac:dyDescent="0.2">
      <c r="A10" s="6">
        <v>1</v>
      </c>
      <c r="B10" s="6">
        <v>30</v>
      </c>
      <c r="C10" s="6">
        <v>200</v>
      </c>
      <c r="D10" s="6">
        <f t="shared" si="0"/>
        <v>1</v>
      </c>
      <c r="E10" s="6">
        <f t="shared" si="1"/>
        <v>900</v>
      </c>
      <c r="F10" s="6">
        <f t="shared" si="2"/>
        <v>40000</v>
      </c>
      <c r="G10" s="6">
        <f t="shared" si="3"/>
        <v>30</v>
      </c>
      <c r="H10" s="6">
        <f t="shared" si="4"/>
        <v>200</v>
      </c>
      <c r="I10" s="6">
        <f t="shared" si="5"/>
        <v>6000</v>
      </c>
      <c r="J10" s="6">
        <v>972</v>
      </c>
    </row>
    <row r="11" spans="1:10" x14ac:dyDescent="0.2">
      <c r="A11" s="6">
        <v>2</v>
      </c>
      <c r="B11" s="6">
        <v>80</v>
      </c>
      <c r="C11" s="6">
        <v>20</v>
      </c>
      <c r="D11" s="6">
        <f t="shared" si="0"/>
        <v>4</v>
      </c>
      <c r="E11" s="6">
        <f t="shared" si="1"/>
        <v>6400</v>
      </c>
      <c r="F11" s="6">
        <f t="shared" si="2"/>
        <v>400</v>
      </c>
      <c r="G11" s="6">
        <f t="shared" si="3"/>
        <v>160</v>
      </c>
      <c r="H11" s="6">
        <f t="shared" si="4"/>
        <v>40</v>
      </c>
      <c r="I11" s="6">
        <f t="shared" si="5"/>
        <v>1600</v>
      </c>
      <c r="J11" s="6">
        <v>1173</v>
      </c>
    </row>
    <row r="12" spans="1:10" x14ac:dyDescent="0.2">
      <c r="A12" s="6">
        <v>2</v>
      </c>
      <c r="B12" s="6">
        <v>80</v>
      </c>
      <c r="C12" s="6">
        <v>20</v>
      </c>
      <c r="D12" s="6">
        <f t="shared" si="0"/>
        <v>4</v>
      </c>
      <c r="E12" s="6">
        <f t="shared" si="1"/>
        <v>6400</v>
      </c>
      <c r="F12" s="6">
        <f t="shared" si="2"/>
        <v>400</v>
      </c>
      <c r="G12" s="6">
        <f t="shared" si="3"/>
        <v>160</v>
      </c>
      <c r="H12" s="6">
        <f t="shared" si="4"/>
        <v>40</v>
      </c>
      <c r="I12" s="6">
        <f t="shared" si="5"/>
        <v>1600</v>
      </c>
      <c r="J12" s="6">
        <v>1191</v>
      </c>
    </row>
    <row r="13" spans="1:10" x14ac:dyDescent="0.2">
      <c r="A13" s="6">
        <v>2</v>
      </c>
      <c r="B13" s="6">
        <v>180</v>
      </c>
      <c r="C13" s="6">
        <v>20</v>
      </c>
      <c r="D13" s="6">
        <f t="shared" si="0"/>
        <v>4</v>
      </c>
      <c r="E13" s="6">
        <f t="shared" si="1"/>
        <v>32400</v>
      </c>
      <c r="F13" s="6">
        <f t="shared" si="2"/>
        <v>400</v>
      </c>
      <c r="G13" s="6">
        <f t="shared" si="3"/>
        <v>360</v>
      </c>
      <c r="H13" s="6">
        <f t="shared" si="4"/>
        <v>40</v>
      </c>
      <c r="I13" s="6">
        <f t="shared" si="5"/>
        <v>3600</v>
      </c>
      <c r="J13" s="6">
        <v>1176</v>
      </c>
    </row>
    <row r="14" spans="1:10" x14ac:dyDescent="0.2">
      <c r="A14" s="6">
        <v>1</v>
      </c>
      <c r="B14" s="6">
        <v>130</v>
      </c>
      <c r="C14" s="6">
        <v>140</v>
      </c>
      <c r="D14" s="6">
        <f t="shared" si="0"/>
        <v>1</v>
      </c>
      <c r="E14" s="6">
        <f t="shared" si="1"/>
        <v>16900</v>
      </c>
      <c r="F14" s="6">
        <f t="shared" si="2"/>
        <v>19600</v>
      </c>
      <c r="G14" s="6">
        <f t="shared" si="3"/>
        <v>130</v>
      </c>
      <c r="H14" s="6">
        <f t="shared" si="4"/>
        <v>140</v>
      </c>
      <c r="I14" s="6">
        <f t="shared" si="5"/>
        <v>18200</v>
      </c>
      <c r="J14" s="6">
        <v>1290</v>
      </c>
    </row>
    <row r="15" spans="1:10" x14ac:dyDescent="0.2">
      <c r="A15" s="6">
        <v>1</v>
      </c>
      <c r="B15" s="6">
        <v>30</v>
      </c>
      <c r="C15" s="6">
        <v>200</v>
      </c>
      <c r="D15" s="6">
        <f t="shared" si="0"/>
        <v>1</v>
      </c>
      <c r="E15" s="6">
        <f t="shared" si="1"/>
        <v>900</v>
      </c>
      <c r="F15" s="6">
        <f t="shared" si="2"/>
        <v>40000</v>
      </c>
      <c r="G15" s="6">
        <f t="shared" si="3"/>
        <v>30</v>
      </c>
      <c r="H15" s="6">
        <f t="shared" si="4"/>
        <v>200</v>
      </c>
      <c r="I15" s="6">
        <f t="shared" si="5"/>
        <v>6000</v>
      </c>
      <c r="J15" s="6">
        <v>897</v>
      </c>
    </row>
    <row r="16" spans="1:10" x14ac:dyDescent="0.2">
      <c r="A16" s="6">
        <v>1</v>
      </c>
      <c r="B16" s="6">
        <v>180</v>
      </c>
      <c r="C16" s="6">
        <v>80</v>
      </c>
      <c r="D16" s="6">
        <f t="shared" si="0"/>
        <v>1</v>
      </c>
      <c r="E16" s="6">
        <f t="shared" si="1"/>
        <v>32400</v>
      </c>
      <c r="F16" s="6">
        <f t="shared" si="2"/>
        <v>6400</v>
      </c>
      <c r="G16" s="6">
        <f t="shared" si="3"/>
        <v>180</v>
      </c>
      <c r="H16" s="6">
        <f t="shared" si="4"/>
        <v>80</v>
      </c>
      <c r="I16" s="6">
        <f t="shared" si="5"/>
        <v>14400</v>
      </c>
      <c r="J16" s="6">
        <v>1356</v>
      </c>
    </row>
    <row r="17" spans="1:10" x14ac:dyDescent="0.2">
      <c r="A17" s="6">
        <v>2</v>
      </c>
      <c r="B17" s="6">
        <v>180</v>
      </c>
      <c r="C17" s="6">
        <v>80</v>
      </c>
      <c r="D17" s="6">
        <f t="shared" si="0"/>
        <v>4</v>
      </c>
      <c r="E17" s="6">
        <f t="shared" si="1"/>
        <v>32400</v>
      </c>
      <c r="F17" s="6">
        <f t="shared" si="2"/>
        <v>6400</v>
      </c>
      <c r="G17" s="6">
        <f t="shared" si="3"/>
        <v>360</v>
      </c>
      <c r="H17" s="6">
        <f t="shared" si="4"/>
        <v>160</v>
      </c>
      <c r="I17" s="6">
        <f t="shared" si="5"/>
        <v>14400</v>
      </c>
      <c r="J17" s="6">
        <v>1215</v>
      </c>
    </row>
    <row r="18" spans="1:10" x14ac:dyDescent="0.2">
      <c r="A18" s="6">
        <v>2</v>
      </c>
      <c r="B18" s="6">
        <v>180</v>
      </c>
      <c r="C18" s="6">
        <v>200</v>
      </c>
      <c r="D18" s="6">
        <f t="shared" si="0"/>
        <v>4</v>
      </c>
      <c r="E18" s="6">
        <f t="shared" si="1"/>
        <v>32400</v>
      </c>
      <c r="F18" s="6">
        <f t="shared" si="2"/>
        <v>40000</v>
      </c>
      <c r="G18" s="6">
        <f t="shared" si="3"/>
        <v>360</v>
      </c>
      <c r="H18" s="6">
        <f t="shared" si="4"/>
        <v>400</v>
      </c>
      <c r="I18" s="6">
        <f t="shared" si="5"/>
        <v>36000</v>
      </c>
      <c r="J18" s="6">
        <v>984</v>
      </c>
    </row>
    <row r="19" spans="1:10" x14ac:dyDescent="0.2">
      <c r="A19" s="6">
        <v>1</v>
      </c>
      <c r="B19" s="6">
        <v>180</v>
      </c>
      <c r="C19" s="6">
        <v>20</v>
      </c>
      <c r="D19" s="6">
        <f t="shared" si="0"/>
        <v>1</v>
      </c>
      <c r="E19" s="6">
        <f t="shared" si="1"/>
        <v>32400</v>
      </c>
      <c r="F19" s="6">
        <f t="shared" si="2"/>
        <v>400</v>
      </c>
      <c r="G19" s="6">
        <f t="shared" si="3"/>
        <v>180</v>
      </c>
      <c r="H19" s="6">
        <f t="shared" si="4"/>
        <v>20</v>
      </c>
      <c r="I19" s="6">
        <f t="shared" si="5"/>
        <v>3600</v>
      </c>
      <c r="J19" s="6">
        <v>1416</v>
      </c>
    </row>
    <row r="20" spans="1:10" x14ac:dyDescent="0.2">
      <c r="A20" s="6">
        <v>2</v>
      </c>
      <c r="B20" s="6">
        <v>30</v>
      </c>
      <c r="C20" s="6">
        <v>200</v>
      </c>
      <c r="D20" s="6">
        <f t="shared" si="0"/>
        <v>4</v>
      </c>
      <c r="E20" s="6">
        <f t="shared" si="1"/>
        <v>900</v>
      </c>
      <c r="F20" s="6">
        <f t="shared" si="2"/>
        <v>40000</v>
      </c>
      <c r="G20" s="6">
        <f t="shared" si="3"/>
        <v>60</v>
      </c>
      <c r="H20" s="6">
        <f t="shared" si="4"/>
        <v>400</v>
      </c>
      <c r="I20" s="6">
        <f t="shared" si="5"/>
        <v>6000</v>
      </c>
      <c r="J20" s="6">
        <v>717</v>
      </c>
    </row>
    <row r="21" spans="1:10" x14ac:dyDescent="0.2">
      <c r="A21" s="6">
        <v>2</v>
      </c>
      <c r="B21" s="6">
        <v>30</v>
      </c>
      <c r="C21" s="6">
        <v>80</v>
      </c>
      <c r="D21" s="6">
        <f t="shared" si="0"/>
        <v>4</v>
      </c>
      <c r="E21" s="6">
        <f t="shared" si="1"/>
        <v>900</v>
      </c>
      <c r="F21" s="6">
        <f t="shared" si="2"/>
        <v>6400</v>
      </c>
      <c r="G21" s="6">
        <f t="shared" si="3"/>
        <v>60</v>
      </c>
      <c r="H21" s="6">
        <f t="shared" si="4"/>
        <v>160</v>
      </c>
      <c r="I21" s="6">
        <f t="shared" si="5"/>
        <v>2400</v>
      </c>
      <c r="J21" s="6">
        <v>1110</v>
      </c>
    </row>
    <row r="22" spans="1:10" x14ac:dyDescent="0.2">
      <c r="A22" s="6">
        <v>1</v>
      </c>
      <c r="B22" s="6">
        <v>180</v>
      </c>
      <c r="C22" s="6">
        <v>200</v>
      </c>
      <c r="D22" s="6">
        <f t="shared" si="0"/>
        <v>1</v>
      </c>
      <c r="E22" s="6">
        <f t="shared" si="1"/>
        <v>32400</v>
      </c>
      <c r="F22" s="6">
        <f t="shared" si="2"/>
        <v>40000</v>
      </c>
      <c r="G22" s="6">
        <f t="shared" si="3"/>
        <v>180</v>
      </c>
      <c r="H22" s="6">
        <f t="shared" si="4"/>
        <v>200</v>
      </c>
      <c r="I22" s="6">
        <f t="shared" si="5"/>
        <v>36000</v>
      </c>
      <c r="J22" s="6">
        <v>1287</v>
      </c>
    </row>
    <row r="23" spans="1:10" x14ac:dyDescent="0.2">
      <c r="A23" s="6">
        <v>2</v>
      </c>
      <c r="B23" s="6">
        <v>130</v>
      </c>
      <c r="C23" s="6">
        <v>20</v>
      </c>
      <c r="D23" s="6">
        <f t="shared" si="0"/>
        <v>4</v>
      </c>
      <c r="E23" s="6">
        <f t="shared" si="1"/>
        <v>16900</v>
      </c>
      <c r="F23" s="6">
        <f t="shared" si="2"/>
        <v>400</v>
      </c>
      <c r="G23" s="6">
        <f t="shared" si="3"/>
        <v>260</v>
      </c>
      <c r="H23" s="6">
        <f t="shared" si="4"/>
        <v>40</v>
      </c>
      <c r="I23" s="6">
        <f t="shared" si="5"/>
        <v>2600</v>
      </c>
      <c r="J23" s="6">
        <v>1206</v>
      </c>
    </row>
    <row r="24" spans="1:10" x14ac:dyDescent="0.2">
      <c r="A24" s="6">
        <v>1</v>
      </c>
      <c r="B24" s="6">
        <v>30</v>
      </c>
      <c r="C24" s="6">
        <v>20</v>
      </c>
      <c r="D24" s="6">
        <f t="shared" si="0"/>
        <v>1</v>
      </c>
      <c r="E24" s="6">
        <f t="shared" si="1"/>
        <v>900</v>
      </c>
      <c r="F24" s="6">
        <f t="shared" si="2"/>
        <v>400</v>
      </c>
      <c r="G24" s="6">
        <f t="shared" si="3"/>
        <v>30</v>
      </c>
      <c r="H24" s="6">
        <f t="shared" si="4"/>
        <v>20</v>
      </c>
      <c r="I24" s="6">
        <f t="shared" si="5"/>
        <v>600</v>
      </c>
      <c r="J24" s="6">
        <v>1314</v>
      </c>
    </row>
    <row r="25" spans="1:10" x14ac:dyDescent="0.2">
      <c r="A25" s="6">
        <v>1</v>
      </c>
      <c r="B25" s="6">
        <v>30</v>
      </c>
      <c r="C25" s="6">
        <v>20</v>
      </c>
      <c r="D25" s="6">
        <f t="shared" si="0"/>
        <v>1</v>
      </c>
      <c r="E25" s="6">
        <f t="shared" si="1"/>
        <v>900</v>
      </c>
      <c r="F25" s="6">
        <f t="shared" si="2"/>
        <v>400</v>
      </c>
      <c r="G25" s="6">
        <f t="shared" si="3"/>
        <v>30</v>
      </c>
      <c r="H25" s="6">
        <f t="shared" si="4"/>
        <v>20</v>
      </c>
      <c r="I25" s="6">
        <f t="shared" si="5"/>
        <v>600</v>
      </c>
      <c r="J25" s="6">
        <v>1290</v>
      </c>
    </row>
    <row r="26" spans="1:10" x14ac:dyDescent="0.2">
      <c r="A26" s="6">
        <v>1</v>
      </c>
      <c r="B26" s="6">
        <v>30</v>
      </c>
      <c r="C26" s="6">
        <v>80</v>
      </c>
      <c r="D26" s="6">
        <f t="shared" si="0"/>
        <v>1</v>
      </c>
      <c r="E26" s="6">
        <f t="shared" si="1"/>
        <v>900</v>
      </c>
      <c r="F26" s="6">
        <f t="shared" si="2"/>
        <v>6400</v>
      </c>
      <c r="G26" s="6">
        <f t="shared" si="3"/>
        <v>30</v>
      </c>
      <c r="H26" s="6">
        <f t="shared" si="4"/>
        <v>80</v>
      </c>
      <c r="I26" s="6">
        <f t="shared" si="5"/>
        <v>2400</v>
      </c>
      <c r="J26" s="6">
        <v>1209</v>
      </c>
    </row>
  </sheetData>
  <phoneticPr fontId="1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"/>
  <sheetViews>
    <sheetView topLeftCell="A29" zoomScale="130" zoomScaleNormal="130" workbookViewId="0">
      <selection activeCell="D8" sqref="D8"/>
    </sheetView>
  </sheetViews>
  <sheetFormatPr defaultRowHeight="12.75" x14ac:dyDescent="0.2"/>
  <cols>
    <col min="1" max="1" width="7.140625" customWidth="1"/>
    <col min="2" max="2" width="10.42578125" customWidth="1"/>
    <col min="3" max="3" width="6.85546875" customWidth="1"/>
    <col min="4" max="4" width="8.28515625" customWidth="1"/>
  </cols>
  <sheetData>
    <row r="1" spans="1:4" x14ac:dyDescent="0.2">
      <c r="A1" s="3"/>
      <c r="B1" s="3" t="s">
        <v>25</v>
      </c>
      <c r="C1" s="13" t="s">
        <v>55</v>
      </c>
    </row>
    <row r="2" spans="1:4" x14ac:dyDescent="0.2">
      <c r="A2" s="1" t="s">
        <v>19</v>
      </c>
      <c r="B2" s="1">
        <v>1525.1534792053574</v>
      </c>
      <c r="C2" s="13" t="s">
        <v>57</v>
      </c>
    </row>
    <row r="3" spans="1:4" x14ac:dyDescent="0.2">
      <c r="A3" s="1" t="s">
        <v>4</v>
      </c>
      <c r="B3" s="1">
        <v>-187.31052423310788</v>
      </c>
    </row>
    <row r="4" spans="1:4" x14ac:dyDescent="0.2">
      <c r="A4" s="1" t="s">
        <v>50</v>
      </c>
      <c r="B4" s="1">
        <v>-1.1409325623695328E-2</v>
      </c>
    </row>
    <row r="5" spans="1:4" ht="13.5" thickBot="1" x14ac:dyDescent="0.25">
      <c r="A5" s="2" t="s">
        <v>53</v>
      </c>
      <c r="B5" s="2">
        <v>9.8371320975580087E-3</v>
      </c>
    </row>
    <row r="6" spans="1:4" ht="6" customHeight="1" x14ac:dyDescent="0.2"/>
    <row r="7" spans="1:4" x14ac:dyDescent="0.2">
      <c r="A7" s="6" t="s">
        <v>4</v>
      </c>
      <c r="B7" s="6" t="s">
        <v>1</v>
      </c>
      <c r="C7" s="6" t="s">
        <v>0</v>
      </c>
      <c r="D7" s="6" t="s">
        <v>56</v>
      </c>
    </row>
    <row r="8" spans="1:4" x14ac:dyDescent="0.2">
      <c r="A8" s="6">
        <v>1</v>
      </c>
      <c r="B8" s="6">
        <v>30</v>
      </c>
      <c r="C8" s="6">
        <v>20</v>
      </c>
      <c r="D8" s="6">
        <f>$B$2+$B$3*1+$B$4*C8^2+$B$5*30*C8</f>
        <v>1339.1815039813064</v>
      </c>
    </row>
    <row r="9" spans="1:4" x14ac:dyDescent="0.2">
      <c r="A9" s="6">
        <v>1</v>
      </c>
      <c r="B9" s="6">
        <v>30</v>
      </c>
      <c r="C9" s="6">
        <v>40</v>
      </c>
      <c r="D9" s="6">
        <f>$B$2+$B$3*1+$B$4*C9^2+$B$5*30*C9</f>
        <v>1331.3925924914067</v>
      </c>
    </row>
    <row r="10" spans="1:4" x14ac:dyDescent="0.2">
      <c r="A10" s="6">
        <v>1</v>
      </c>
      <c r="B10" s="6">
        <v>30</v>
      </c>
      <c r="C10" s="6">
        <v>60</v>
      </c>
      <c r="D10" s="6">
        <f>$B$2+$B$3*1+$B$4*C10^2+$B$5*30*C10</f>
        <v>1314.4762205025509</v>
      </c>
    </row>
    <row r="11" spans="1:4" x14ac:dyDescent="0.2">
      <c r="A11" s="6">
        <v>1</v>
      </c>
      <c r="B11" s="6">
        <v>30</v>
      </c>
      <c r="C11" s="6">
        <v>80</v>
      </c>
      <c r="D11" s="6">
        <f>$B$2+$B$3*1+$B$4*C11^2+$B$5*30*C11</f>
        <v>1288.4323880147388</v>
      </c>
    </row>
    <row r="12" spans="1:4" x14ac:dyDescent="0.2">
      <c r="A12" s="6">
        <v>1</v>
      </c>
      <c r="B12" s="6">
        <v>30</v>
      </c>
      <c r="C12" s="6">
        <v>100</v>
      </c>
      <c r="D12" s="6">
        <f t="shared" ref="D12:D17" si="0">$B$2+$B$3*1+$B$4*C12^2+$B$5*30*C12</f>
        <v>1253.2610950279704</v>
      </c>
    </row>
    <row r="13" spans="1:4" x14ac:dyDescent="0.2">
      <c r="A13" s="6">
        <v>1</v>
      </c>
      <c r="B13" s="6">
        <v>30</v>
      </c>
      <c r="C13" s="6">
        <v>120</v>
      </c>
      <c r="D13" s="6">
        <f t="shared" si="0"/>
        <v>1208.9623415422457</v>
      </c>
    </row>
    <row r="14" spans="1:4" x14ac:dyDescent="0.2">
      <c r="A14" s="6">
        <v>1</v>
      </c>
      <c r="B14" s="6">
        <v>30</v>
      </c>
      <c r="C14" s="6">
        <v>140</v>
      </c>
      <c r="D14" s="6">
        <f t="shared" si="0"/>
        <v>1155.5361275575649</v>
      </c>
    </row>
    <row r="15" spans="1:4" x14ac:dyDescent="0.2">
      <c r="A15" s="6">
        <v>1</v>
      </c>
      <c r="B15" s="6">
        <v>30</v>
      </c>
      <c r="C15" s="6">
        <v>160</v>
      </c>
      <c r="D15" s="6">
        <f t="shared" si="0"/>
        <v>1092.9824530739277</v>
      </c>
    </row>
    <row r="16" spans="1:4" x14ac:dyDescent="0.2">
      <c r="A16" s="6">
        <v>1</v>
      </c>
      <c r="B16" s="6">
        <v>30</v>
      </c>
      <c r="C16" s="6">
        <v>180</v>
      </c>
      <c r="D16" s="6">
        <f t="shared" si="0"/>
        <v>1021.3013180913341</v>
      </c>
    </row>
    <row r="17" spans="1:4" x14ac:dyDescent="0.2">
      <c r="A17" s="6">
        <v>1</v>
      </c>
      <c r="B17" s="6">
        <v>30</v>
      </c>
      <c r="C17" s="6">
        <v>200</v>
      </c>
      <c r="D17" s="6">
        <f t="shared" si="0"/>
        <v>940.49272260978455</v>
      </c>
    </row>
    <row r="18" spans="1:4" ht="4.5" customHeight="1" x14ac:dyDescent="0.2"/>
    <row r="19" spans="1:4" x14ac:dyDescent="0.2">
      <c r="A19" s="6" t="s">
        <v>4</v>
      </c>
      <c r="B19" s="6" t="s">
        <v>1</v>
      </c>
      <c r="C19" s="6" t="s">
        <v>0</v>
      </c>
      <c r="D19" s="6" t="s">
        <v>56</v>
      </c>
    </row>
    <row r="20" spans="1:4" x14ac:dyDescent="0.2">
      <c r="A20" s="6">
        <v>1</v>
      </c>
      <c r="B20" s="6">
        <v>180</v>
      </c>
      <c r="C20" s="6">
        <v>20</v>
      </c>
      <c r="D20" s="6">
        <f>$B$2+$B$3*1+$B$4*C20^2+$B$5*180*C20</f>
        <v>1368.6929002739803</v>
      </c>
    </row>
    <row r="21" spans="1:4" x14ac:dyDescent="0.2">
      <c r="A21" s="6">
        <v>1</v>
      </c>
      <c r="B21" s="6">
        <v>180</v>
      </c>
      <c r="C21" s="6">
        <v>40</v>
      </c>
      <c r="D21" s="6">
        <f t="shared" ref="D21:D29" si="1">$B$2+$B$3*1+$B$4*C21^2+$B$5*180*C21</f>
        <v>1390.4153850767548</v>
      </c>
    </row>
    <row r="22" spans="1:4" x14ac:dyDescent="0.2">
      <c r="A22" s="6">
        <v>1</v>
      </c>
      <c r="B22" s="6">
        <v>180</v>
      </c>
      <c r="C22" s="6">
        <v>60</v>
      </c>
      <c r="D22" s="6">
        <f t="shared" si="1"/>
        <v>1403.0104093805728</v>
      </c>
    </row>
    <row r="23" spans="1:4" x14ac:dyDescent="0.2">
      <c r="A23" s="6">
        <v>1</v>
      </c>
      <c r="B23" s="6">
        <v>180</v>
      </c>
      <c r="C23" s="6">
        <v>80</v>
      </c>
      <c r="D23" s="6">
        <f t="shared" si="1"/>
        <v>1406.4779731854348</v>
      </c>
    </row>
    <row r="24" spans="1:4" x14ac:dyDescent="0.2">
      <c r="A24" s="6">
        <v>1</v>
      </c>
      <c r="B24" s="6">
        <v>180</v>
      </c>
      <c r="C24" s="6">
        <v>100</v>
      </c>
      <c r="D24" s="6">
        <f t="shared" si="1"/>
        <v>1400.8180764913404</v>
      </c>
    </row>
    <row r="25" spans="1:4" x14ac:dyDescent="0.2">
      <c r="A25" s="6">
        <v>1</v>
      </c>
      <c r="B25" s="6">
        <v>180</v>
      </c>
      <c r="C25" s="6">
        <v>120</v>
      </c>
      <c r="D25" s="6">
        <f t="shared" si="1"/>
        <v>1386.0307192982898</v>
      </c>
    </row>
    <row r="26" spans="1:4" x14ac:dyDescent="0.2">
      <c r="A26" s="6">
        <v>1</v>
      </c>
      <c r="B26" s="6">
        <v>180</v>
      </c>
      <c r="C26" s="6">
        <v>140</v>
      </c>
      <c r="D26" s="6">
        <f t="shared" si="1"/>
        <v>1362.1159016062829</v>
      </c>
    </row>
    <row r="27" spans="1:4" x14ac:dyDescent="0.2">
      <c r="A27" s="6">
        <v>1</v>
      </c>
      <c r="B27" s="6">
        <v>180</v>
      </c>
      <c r="C27" s="6">
        <v>160</v>
      </c>
      <c r="D27" s="6">
        <f t="shared" si="1"/>
        <v>1329.0736234153198</v>
      </c>
    </row>
    <row r="28" spans="1:4" x14ac:dyDescent="0.2">
      <c r="A28" s="6">
        <v>1</v>
      </c>
      <c r="B28" s="6">
        <v>180</v>
      </c>
      <c r="C28" s="6">
        <v>180</v>
      </c>
      <c r="D28" s="6">
        <f t="shared" si="1"/>
        <v>1286.9038847254003</v>
      </c>
    </row>
    <row r="29" spans="1:4" x14ac:dyDescent="0.2">
      <c r="A29" s="6">
        <v>1</v>
      </c>
      <c r="B29" s="6">
        <v>180</v>
      </c>
      <c r="C29" s="6">
        <v>200</v>
      </c>
      <c r="D29" s="6">
        <f t="shared" si="1"/>
        <v>1235.6066855365248</v>
      </c>
    </row>
  </sheetData>
  <phoneticPr fontId="1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8"/>
  <sheetViews>
    <sheetView topLeftCell="A2" workbookViewId="0">
      <selection activeCell="E21" sqref="E21"/>
    </sheetView>
  </sheetViews>
  <sheetFormatPr defaultRowHeight="12.75" x14ac:dyDescent="0.2"/>
  <cols>
    <col min="1" max="1" width="17" customWidth="1"/>
  </cols>
  <sheetData>
    <row r="1" spans="1:9" x14ac:dyDescent="0.2">
      <c r="A1" t="s">
        <v>8</v>
      </c>
    </row>
    <row r="2" spans="1:9" ht="13.5" thickBot="1" x14ac:dyDescent="0.25"/>
    <row r="3" spans="1:9" x14ac:dyDescent="0.2">
      <c r="A3" s="4" t="s">
        <v>9</v>
      </c>
      <c r="B3" s="4"/>
    </row>
    <row r="4" spans="1:9" x14ac:dyDescent="0.2">
      <c r="A4" s="1" t="s">
        <v>10</v>
      </c>
      <c r="B4" s="1">
        <v>0.97241306028718077</v>
      </c>
    </row>
    <row r="5" spans="1:9" x14ac:dyDescent="0.2">
      <c r="A5" s="1" t="s">
        <v>11</v>
      </c>
      <c r="B5" s="1">
        <v>0.94558715981708019</v>
      </c>
    </row>
    <row r="6" spans="1:9" x14ac:dyDescent="0.2">
      <c r="A6" s="1" t="s">
        <v>12</v>
      </c>
      <c r="B6" s="1">
        <v>0.93651835311992693</v>
      </c>
    </row>
    <row r="7" spans="1:9" x14ac:dyDescent="0.2">
      <c r="A7" s="1" t="s">
        <v>13</v>
      </c>
      <c r="B7" s="1">
        <v>44.482783036024685</v>
      </c>
    </row>
    <row r="8" spans="1:9" ht="13.5" thickBot="1" x14ac:dyDescent="0.25">
      <c r="A8" s="2" t="s">
        <v>14</v>
      </c>
      <c r="B8" s="2">
        <v>22</v>
      </c>
    </row>
    <row r="10" spans="1:9" ht="13.5" thickBot="1" x14ac:dyDescent="0.25">
      <c r="A10" t="s">
        <v>15</v>
      </c>
    </row>
    <row r="11" spans="1:9" x14ac:dyDescent="0.2">
      <c r="A11" s="3"/>
      <c r="B11" s="3" t="s">
        <v>20</v>
      </c>
      <c r="C11" s="3" t="s">
        <v>21</v>
      </c>
      <c r="D11" s="3" t="s">
        <v>22</v>
      </c>
      <c r="E11" s="3" t="s">
        <v>23</v>
      </c>
      <c r="F11" s="3" t="s">
        <v>24</v>
      </c>
    </row>
    <row r="12" spans="1:9" x14ac:dyDescent="0.2">
      <c r="A12" s="1" t="s">
        <v>16</v>
      </c>
      <c r="B12" s="1">
        <v>3</v>
      </c>
      <c r="C12" s="1">
        <v>618951.43987702276</v>
      </c>
      <c r="D12" s="1">
        <v>206317.14662567424</v>
      </c>
      <c r="E12" s="1">
        <v>104.26809076368328</v>
      </c>
      <c r="F12" s="1">
        <v>1.4369329253088082E-11</v>
      </c>
    </row>
    <row r="13" spans="1:9" x14ac:dyDescent="0.2">
      <c r="A13" s="1" t="s">
        <v>17</v>
      </c>
      <c r="B13" s="1">
        <v>18</v>
      </c>
      <c r="C13" s="1">
        <v>35616.923759340825</v>
      </c>
      <c r="D13" s="1">
        <v>1978.7179866300457</v>
      </c>
      <c r="E13" s="1"/>
      <c r="F13" s="1"/>
    </row>
    <row r="14" spans="1:9" ht="13.5" thickBot="1" x14ac:dyDescent="0.25">
      <c r="A14" s="2" t="s">
        <v>18</v>
      </c>
      <c r="B14" s="2">
        <v>21</v>
      </c>
      <c r="C14" s="2">
        <v>654568.36363636353</v>
      </c>
      <c r="D14" s="2"/>
      <c r="E14" s="2"/>
      <c r="F14" s="2"/>
    </row>
    <row r="15" spans="1:9" ht="13.5" thickBot="1" x14ac:dyDescent="0.25"/>
    <row r="16" spans="1:9" x14ac:dyDescent="0.2">
      <c r="A16" s="3"/>
      <c r="B16" s="3" t="s">
        <v>25</v>
      </c>
      <c r="C16" s="3" t="s">
        <v>13</v>
      </c>
      <c r="D16" s="3" t="s">
        <v>26</v>
      </c>
      <c r="E16" s="3" t="s">
        <v>27</v>
      </c>
      <c r="F16" s="3" t="s">
        <v>28</v>
      </c>
      <c r="G16" s="3" t="s">
        <v>29</v>
      </c>
      <c r="H16" s="3" t="s">
        <v>30</v>
      </c>
      <c r="I16" s="3" t="s">
        <v>31</v>
      </c>
    </row>
    <row r="17" spans="1:9" x14ac:dyDescent="0.2">
      <c r="A17" s="1" t="s">
        <v>19</v>
      </c>
      <c r="B17" s="1">
        <v>1525.1534792053574</v>
      </c>
      <c r="C17" s="1">
        <v>31.658785621646604</v>
      </c>
      <c r="D17" s="1">
        <v>48.174730939854435</v>
      </c>
      <c r="E17" s="1">
        <v>1.7631585358728152E-20</v>
      </c>
      <c r="F17" s="1">
        <v>1458.640838832576</v>
      </c>
      <c r="G17" s="1">
        <v>1591.6661195781387</v>
      </c>
      <c r="H17" s="1">
        <v>1458.640838832576</v>
      </c>
      <c r="I17" s="1">
        <v>1591.6661195781387</v>
      </c>
    </row>
    <row r="18" spans="1:9" x14ac:dyDescent="0.2">
      <c r="A18" s="1" t="s">
        <v>4</v>
      </c>
      <c r="B18" s="1">
        <v>-187.31052423310788</v>
      </c>
      <c r="C18" s="1">
        <v>19.987320246594305</v>
      </c>
      <c r="D18" s="1">
        <v>-9.3714676065704339</v>
      </c>
      <c r="E18" s="1">
        <v>2.4020798745650828E-8</v>
      </c>
      <c r="F18" s="1">
        <v>-229.30232579697952</v>
      </c>
      <c r="G18" s="1">
        <v>-145.31872266923625</v>
      </c>
      <c r="H18" s="1">
        <v>-229.30232579697952</v>
      </c>
      <c r="I18" s="1">
        <v>-145.31872266923625</v>
      </c>
    </row>
    <row r="19" spans="1:9" x14ac:dyDescent="0.2">
      <c r="A19" s="1" t="s">
        <v>50</v>
      </c>
      <c r="B19" s="1">
        <v>-1.1409325623695328E-2</v>
      </c>
      <c r="C19" s="1">
        <v>7.1078762301730533E-4</v>
      </c>
      <c r="D19" s="1">
        <v>-16.051666143626065</v>
      </c>
      <c r="E19" s="1">
        <v>4.1264725409567079E-12</v>
      </c>
      <c r="F19" s="1">
        <v>-1.2902635004420562E-2</v>
      </c>
      <c r="G19" s="1">
        <v>-9.9160162429700934E-3</v>
      </c>
      <c r="H19" s="1">
        <v>-1.2902635004420562E-2</v>
      </c>
      <c r="I19" s="1">
        <v>-9.9160162429700934E-3</v>
      </c>
    </row>
    <row r="20" spans="1:9" ht="13.5" thickBot="1" x14ac:dyDescent="0.25">
      <c r="A20" s="2" t="s">
        <v>53</v>
      </c>
      <c r="B20" s="2">
        <v>9.8371320975580087E-3</v>
      </c>
      <c r="C20" s="2">
        <v>9.9528228530934896E-4</v>
      </c>
      <c r="D20" s="2">
        <v>9.883760861372588</v>
      </c>
      <c r="E20" s="2">
        <v>1.0688321428548179E-8</v>
      </c>
      <c r="F20" s="2">
        <v>7.7461216114540401E-3</v>
      </c>
      <c r="G20" s="2">
        <v>1.1928142583661977E-2</v>
      </c>
      <c r="H20" s="2">
        <v>7.7461216114540401E-3</v>
      </c>
      <c r="I20" s="2">
        <v>1.1928142583661977E-2</v>
      </c>
    </row>
    <row r="24" spans="1:9" x14ac:dyDescent="0.2">
      <c r="A24" t="s">
        <v>33</v>
      </c>
      <c r="F24" t="s">
        <v>37</v>
      </c>
    </row>
    <row r="25" spans="1:9" ht="13.5" thickBot="1" x14ac:dyDescent="0.25"/>
    <row r="26" spans="1:9" x14ac:dyDescent="0.2">
      <c r="A26" s="3" t="s">
        <v>34</v>
      </c>
      <c r="B26" s="3" t="s">
        <v>47</v>
      </c>
      <c r="C26" s="3" t="s">
        <v>35</v>
      </c>
      <c r="D26" s="3" t="s">
        <v>36</v>
      </c>
      <c r="F26" s="3" t="s">
        <v>38</v>
      </c>
      <c r="G26" s="3" t="s">
        <v>7</v>
      </c>
    </row>
    <row r="27" spans="1:9" x14ac:dyDescent="0.2">
      <c r="A27" s="1">
        <v>1</v>
      </c>
      <c r="B27" s="1">
        <v>1048.2961613034167</v>
      </c>
      <c r="C27" s="1">
        <v>-4.2961613034167385</v>
      </c>
      <c r="D27" s="1">
        <v>-0.1043186655813536</v>
      </c>
      <c r="F27" s="1">
        <v>2.2727272727272729</v>
      </c>
      <c r="G27" s="1">
        <v>717</v>
      </c>
    </row>
    <row r="28" spans="1:9" x14ac:dyDescent="0.2">
      <c r="A28" s="1">
        <v>2</v>
      </c>
      <c r="B28" s="1">
        <v>1048.2961613034167</v>
      </c>
      <c r="C28" s="1">
        <v>1.7038386965832615</v>
      </c>
      <c r="D28" s="1">
        <v>4.1372324417167539E-2</v>
      </c>
      <c r="F28" s="1">
        <v>6.8181818181818183</v>
      </c>
      <c r="G28" s="1">
        <v>897</v>
      </c>
    </row>
    <row r="29" spans="1:9" x14ac:dyDescent="0.2">
      <c r="A29" s="1">
        <v>3</v>
      </c>
      <c r="B29" s="1">
        <v>1048.2961613034167</v>
      </c>
      <c r="C29" s="1">
        <v>28.703838696583261</v>
      </c>
      <c r="D29" s="1">
        <v>0.69698177941051265</v>
      </c>
      <c r="F29" s="1">
        <v>11.363636363636365</v>
      </c>
      <c r="G29" s="1">
        <v>972</v>
      </c>
    </row>
    <row r="30" spans="1:9" x14ac:dyDescent="0.2">
      <c r="A30" s="1">
        <v>4</v>
      </c>
      <c r="B30" s="1">
        <v>1368.6929002739803</v>
      </c>
      <c r="C30" s="1">
        <v>65.307099726019715</v>
      </c>
      <c r="D30" s="1">
        <v>1.5857760021693268</v>
      </c>
      <c r="F30" s="1">
        <v>15.90909090909091</v>
      </c>
      <c r="G30" s="1">
        <v>984</v>
      </c>
    </row>
    <row r="31" spans="1:9" x14ac:dyDescent="0.2">
      <c r="A31" s="1">
        <v>5</v>
      </c>
      <c r="B31" s="1">
        <v>940.49272260978455</v>
      </c>
      <c r="C31" s="1">
        <v>55.507277390215449</v>
      </c>
      <c r="D31" s="1">
        <v>1.347818365850503</v>
      </c>
      <c r="F31" s="1">
        <v>20.454545454545457</v>
      </c>
      <c r="G31" s="1">
        <v>996</v>
      </c>
    </row>
    <row r="32" spans="1:9" x14ac:dyDescent="0.2">
      <c r="A32" s="1">
        <v>6</v>
      </c>
      <c r="B32" s="1">
        <v>940.49272260978455</v>
      </c>
      <c r="C32" s="1">
        <v>31.507277390215449</v>
      </c>
      <c r="D32" s="1">
        <v>0.76505440585641837</v>
      </c>
      <c r="F32" s="1">
        <v>25</v>
      </c>
      <c r="G32" s="1">
        <v>1044</v>
      </c>
    </row>
    <row r="33" spans="1:7" x14ac:dyDescent="0.2">
      <c r="A33" s="1">
        <v>7</v>
      </c>
      <c r="B33" s="1">
        <v>1161.7081118457563</v>
      </c>
      <c r="C33" s="1">
        <v>11.291888154243679</v>
      </c>
      <c r="D33" s="1">
        <v>0.27418772735738922</v>
      </c>
      <c r="F33" s="1">
        <v>29.545454545454547</v>
      </c>
      <c r="G33" s="1">
        <v>1050</v>
      </c>
    </row>
    <row r="34" spans="1:7" x14ac:dyDescent="0.2">
      <c r="A34" s="1">
        <v>8</v>
      </c>
      <c r="B34" s="1">
        <v>1161.7081118457563</v>
      </c>
      <c r="C34" s="1">
        <v>29.291888154243679</v>
      </c>
      <c r="D34" s="1">
        <v>0.71126069735295261</v>
      </c>
      <c r="F34" s="1">
        <v>34.090909090909093</v>
      </c>
      <c r="G34" s="1">
        <v>1077</v>
      </c>
    </row>
    <row r="35" spans="1:7" x14ac:dyDescent="0.2">
      <c r="A35" s="1">
        <v>9</v>
      </c>
      <c r="B35" s="1">
        <v>1181.3823760408723</v>
      </c>
      <c r="C35" s="1">
        <v>-5.3823760408722592</v>
      </c>
      <c r="D35" s="1">
        <v>-0.13069394898983336</v>
      </c>
      <c r="F35" s="1">
        <v>38.63636363636364</v>
      </c>
      <c r="G35" s="1">
        <v>1110</v>
      </c>
    </row>
    <row r="36" spans="1:7" x14ac:dyDescent="0.2">
      <c r="A36" s="1">
        <v>10</v>
      </c>
      <c r="B36" s="1">
        <v>1293.2559769233769</v>
      </c>
      <c r="C36" s="1">
        <v>-3.2559769233769202</v>
      </c>
      <c r="D36" s="1">
        <v>-7.9061083563187085E-2</v>
      </c>
      <c r="F36" s="1">
        <v>43.181818181818187</v>
      </c>
      <c r="G36" s="1">
        <v>1173</v>
      </c>
    </row>
    <row r="37" spans="1:7" x14ac:dyDescent="0.2">
      <c r="A37" s="1">
        <v>11</v>
      </c>
      <c r="B37" s="1">
        <v>940.49272260978455</v>
      </c>
      <c r="C37" s="1">
        <v>-43.492722609784551</v>
      </c>
      <c r="D37" s="1">
        <v>-1.0560829691250959</v>
      </c>
      <c r="F37" s="1">
        <v>47.727272727272734</v>
      </c>
      <c r="G37" s="1">
        <v>1176</v>
      </c>
    </row>
    <row r="38" spans="1:7" x14ac:dyDescent="0.2">
      <c r="A38" s="1">
        <v>12</v>
      </c>
      <c r="B38" s="1">
        <v>1406.4779731854348</v>
      </c>
      <c r="C38" s="1">
        <v>-50.477973185434848</v>
      </c>
      <c r="D38" s="1">
        <v>-1.2256976477508013</v>
      </c>
      <c r="F38" s="1">
        <v>52.27272727272728</v>
      </c>
      <c r="G38" s="1">
        <v>1191</v>
      </c>
    </row>
    <row r="39" spans="1:7" x14ac:dyDescent="0.2">
      <c r="A39" s="1">
        <v>13</v>
      </c>
      <c r="B39" s="1">
        <v>1219.1674489523268</v>
      </c>
      <c r="C39" s="1">
        <v>-4.1674489523268221</v>
      </c>
      <c r="D39" s="1">
        <v>-0.10119329393879907</v>
      </c>
      <c r="F39" s="1">
        <v>56.81818181818182</v>
      </c>
      <c r="G39" s="1">
        <v>1206</v>
      </c>
    </row>
    <row r="40" spans="1:7" x14ac:dyDescent="0.2">
      <c r="A40" s="1">
        <v>14</v>
      </c>
      <c r="B40" s="1">
        <v>1048.2961613034167</v>
      </c>
      <c r="C40" s="1">
        <v>-64.296161303416739</v>
      </c>
      <c r="D40" s="1">
        <v>-1.561228565566565</v>
      </c>
      <c r="F40" s="1">
        <v>61.363636363636367</v>
      </c>
      <c r="G40" s="1">
        <v>1209</v>
      </c>
    </row>
    <row r="41" spans="1:7" x14ac:dyDescent="0.2">
      <c r="A41" s="1">
        <v>15</v>
      </c>
      <c r="B41" s="1">
        <v>1368.6929002739803</v>
      </c>
      <c r="C41" s="1">
        <v>47.307099726019715</v>
      </c>
      <c r="D41" s="1">
        <v>1.1487030321737635</v>
      </c>
      <c r="F41" s="1">
        <v>65.909090909090907</v>
      </c>
      <c r="G41" s="1">
        <v>1215</v>
      </c>
    </row>
    <row r="42" spans="1:7" x14ac:dyDescent="0.2">
      <c r="A42" s="1">
        <v>16</v>
      </c>
      <c r="B42" s="1">
        <v>753.18219837667652</v>
      </c>
      <c r="C42" s="1">
        <v>-36.182198376676524</v>
      </c>
      <c r="D42" s="1">
        <v>-0.87857005030348123</v>
      </c>
      <c r="F42" s="1">
        <v>70.454545454545453</v>
      </c>
      <c r="G42" s="1">
        <v>1287</v>
      </c>
    </row>
    <row r="43" spans="1:7" x14ac:dyDescent="0.2">
      <c r="A43" s="1">
        <v>17</v>
      </c>
      <c r="B43" s="1">
        <v>1101.1218637816307</v>
      </c>
      <c r="C43" s="1">
        <v>8.8781362183692636</v>
      </c>
      <c r="D43" s="1">
        <v>0.21557740916599077</v>
      </c>
      <c r="F43" s="1">
        <v>75</v>
      </c>
      <c r="G43" s="1">
        <v>1290</v>
      </c>
    </row>
    <row r="44" spans="1:7" x14ac:dyDescent="0.2">
      <c r="A44" s="1">
        <v>18</v>
      </c>
      <c r="B44" s="1">
        <v>1235.6066855365248</v>
      </c>
      <c r="C44" s="1">
        <v>51.393314463475235</v>
      </c>
      <c r="D44" s="1">
        <v>1.2479238105815038</v>
      </c>
      <c r="F44" s="1">
        <v>79.545454545454547</v>
      </c>
      <c r="G44" s="1">
        <v>1290</v>
      </c>
    </row>
    <row r="45" spans="1:7" x14ac:dyDescent="0.2">
      <c r="A45" s="1">
        <v>19</v>
      </c>
      <c r="B45" s="1">
        <v>1171.5452439433143</v>
      </c>
      <c r="C45" s="1">
        <v>34.45475605668571</v>
      </c>
      <c r="D45" s="1">
        <v>0.83662458667601391</v>
      </c>
      <c r="F45" s="1">
        <v>84.090909090909093</v>
      </c>
      <c r="G45" s="1">
        <v>1314</v>
      </c>
    </row>
    <row r="46" spans="1:7" x14ac:dyDescent="0.2">
      <c r="A46" s="1">
        <v>20</v>
      </c>
      <c r="B46" s="1">
        <v>1339.1815039813064</v>
      </c>
      <c r="C46" s="1">
        <v>-25.181503981306378</v>
      </c>
      <c r="D46" s="1">
        <v>-0.6114530407813713</v>
      </c>
      <c r="F46" s="1">
        <v>88.63636363636364</v>
      </c>
      <c r="G46" s="1">
        <v>1356</v>
      </c>
    </row>
    <row r="47" spans="1:7" x14ac:dyDescent="0.2">
      <c r="A47" s="1">
        <v>21</v>
      </c>
      <c r="B47" s="1">
        <v>1339.1815039813064</v>
      </c>
      <c r="C47" s="1">
        <v>-49.181503981306378</v>
      </c>
      <c r="D47" s="1">
        <v>-1.1942170007754558</v>
      </c>
      <c r="F47" s="1">
        <v>93.181818181818187</v>
      </c>
      <c r="G47" s="1">
        <v>1416</v>
      </c>
    </row>
    <row r="48" spans="1:7" ht="13.5" thickBot="1" x14ac:dyDescent="0.25">
      <c r="A48" s="2">
        <v>22</v>
      </c>
      <c r="B48" s="2">
        <v>1288.4323880147388</v>
      </c>
      <c r="C48" s="2">
        <v>-79.432388014738763</v>
      </c>
      <c r="D48" s="2">
        <v>-1.9287638746356592</v>
      </c>
      <c r="F48" s="2">
        <v>97.727272727272734</v>
      </c>
      <c r="G48" s="2">
        <v>1434</v>
      </c>
    </row>
  </sheetData>
  <phoneticPr fontId="1" type="noConversion"/>
  <pageMargins left="0.75" right="0.75" top="1" bottom="1" header="0.5" footer="0.5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"/>
  <sheetViews>
    <sheetView workbookViewId="0">
      <selection activeCell="K1" sqref="K1"/>
    </sheetView>
  </sheetViews>
  <sheetFormatPr defaultRowHeight="12.75" x14ac:dyDescent="0.2"/>
  <cols>
    <col min="1" max="1" width="8.42578125" customWidth="1"/>
    <col min="2" max="2" width="9" customWidth="1"/>
    <col min="10" max="10" width="2.42578125" customWidth="1"/>
  </cols>
  <sheetData>
    <row r="1" spans="1:14" ht="18" x14ac:dyDescent="0.25">
      <c r="A1" s="5" t="s">
        <v>32</v>
      </c>
      <c r="K1" s="12" t="s">
        <v>58</v>
      </c>
    </row>
    <row r="2" spans="1:14" x14ac:dyDescent="0.2">
      <c r="A2" s="6" t="s">
        <v>42</v>
      </c>
      <c r="B2" s="6" t="s">
        <v>43</v>
      </c>
      <c r="C2" s="6" t="s">
        <v>44</v>
      </c>
      <c r="D2" s="8"/>
      <c r="E2" s="8"/>
      <c r="F2" s="8"/>
      <c r="G2" s="8"/>
      <c r="H2" s="8"/>
      <c r="K2" s="6" t="s">
        <v>42</v>
      </c>
      <c r="L2" s="8"/>
      <c r="M2" s="8"/>
    </row>
    <row r="3" spans="1:14" x14ac:dyDescent="0.2">
      <c r="A3" s="6" t="s">
        <v>4</v>
      </c>
      <c r="B3" s="6" t="s">
        <v>1</v>
      </c>
      <c r="C3" s="6" t="s">
        <v>0</v>
      </c>
      <c r="D3" s="6" t="s">
        <v>49</v>
      </c>
      <c r="E3" s="6" t="s">
        <v>50</v>
      </c>
      <c r="F3" s="6" t="s">
        <v>51</v>
      </c>
      <c r="G3" s="6" t="s">
        <v>52</v>
      </c>
      <c r="H3" s="6" t="s">
        <v>53</v>
      </c>
      <c r="I3" s="6" t="s">
        <v>7</v>
      </c>
      <c r="K3" s="6" t="s">
        <v>4</v>
      </c>
      <c r="L3" s="6" t="s">
        <v>50</v>
      </c>
      <c r="M3" s="6" t="s">
        <v>53</v>
      </c>
      <c r="N3" s="6" t="s">
        <v>7</v>
      </c>
    </row>
    <row r="4" spans="1:14" x14ac:dyDescent="0.2">
      <c r="A4" s="6">
        <v>2</v>
      </c>
      <c r="B4" s="6">
        <v>180</v>
      </c>
      <c r="C4" s="6">
        <v>200</v>
      </c>
      <c r="D4" s="6">
        <f t="shared" ref="D4:E25" si="0">B4^2</f>
        <v>32400</v>
      </c>
      <c r="E4" s="6">
        <f t="shared" si="0"/>
        <v>40000</v>
      </c>
      <c r="F4" s="6">
        <f t="shared" ref="F4:F25" si="1">A4*B4</f>
        <v>360</v>
      </c>
      <c r="G4" s="6">
        <f t="shared" ref="G4:G25" si="2">A4*C4</f>
        <v>400</v>
      </c>
      <c r="H4" s="6">
        <f t="shared" ref="H4:H25" si="3">B4*C4</f>
        <v>36000</v>
      </c>
      <c r="I4" s="6">
        <v>1044</v>
      </c>
      <c r="K4" s="6">
        <v>2</v>
      </c>
      <c r="L4" s="6">
        <v>40000</v>
      </c>
      <c r="M4" s="6">
        <v>36000</v>
      </c>
      <c r="N4" s="6">
        <v>1044</v>
      </c>
    </row>
    <row r="5" spans="1:14" x14ac:dyDescent="0.2">
      <c r="A5" s="6">
        <v>2</v>
      </c>
      <c r="B5" s="6">
        <v>180</v>
      </c>
      <c r="C5" s="6">
        <v>200</v>
      </c>
      <c r="D5" s="6">
        <f t="shared" si="0"/>
        <v>32400</v>
      </c>
      <c r="E5" s="6">
        <f t="shared" si="0"/>
        <v>40000</v>
      </c>
      <c r="F5" s="6">
        <f t="shared" si="1"/>
        <v>360</v>
      </c>
      <c r="G5" s="6">
        <f t="shared" si="2"/>
        <v>400</v>
      </c>
      <c r="H5" s="6">
        <f t="shared" si="3"/>
        <v>36000</v>
      </c>
      <c r="I5" s="6">
        <v>1050</v>
      </c>
      <c r="K5" s="6">
        <v>2</v>
      </c>
      <c r="L5" s="6">
        <v>40000</v>
      </c>
      <c r="M5" s="6">
        <v>36000</v>
      </c>
      <c r="N5" s="6">
        <v>1050</v>
      </c>
    </row>
    <row r="6" spans="1:14" x14ac:dyDescent="0.2">
      <c r="A6" s="6">
        <v>2</v>
      </c>
      <c r="B6" s="6">
        <v>180</v>
      </c>
      <c r="C6" s="6">
        <v>200</v>
      </c>
      <c r="D6" s="6">
        <f t="shared" si="0"/>
        <v>32400</v>
      </c>
      <c r="E6" s="6">
        <f t="shared" si="0"/>
        <v>40000</v>
      </c>
      <c r="F6" s="6">
        <f t="shared" si="1"/>
        <v>360</v>
      </c>
      <c r="G6" s="6">
        <f t="shared" si="2"/>
        <v>400</v>
      </c>
      <c r="H6" s="6">
        <f t="shared" si="3"/>
        <v>36000</v>
      </c>
      <c r="I6" s="6">
        <v>1077</v>
      </c>
      <c r="K6" s="6">
        <v>2</v>
      </c>
      <c r="L6" s="6">
        <v>40000</v>
      </c>
      <c r="M6" s="6">
        <v>36000</v>
      </c>
      <c r="N6" s="6">
        <v>1077</v>
      </c>
    </row>
    <row r="7" spans="1:14" x14ac:dyDescent="0.2">
      <c r="A7" s="6">
        <v>1</v>
      </c>
      <c r="B7" s="6">
        <v>180</v>
      </c>
      <c r="C7" s="6">
        <v>20</v>
      </c>
      <c r="D7" s="6">
        <f t="shared" si="0"/>
        <v>32400</v>
      </c>
      <c r="E7" s="6">
        <f t="shared" si="0"/>
        <v>400</v>
      </c>
      <c r="F7" s="6">
        <f t="shared" si="1"/>
        <v>180</v>
      </c>
      <c r="G7" s="6">
        <f t="shared" si="2"/>
        <v>20</v>
      </c>
      <c r="H7" s="6">
        <f t="shared" si="3"/>
        <v>3600</v>
      </c>
      <c r="I7" s="6">
        <v>1434</v>
      </c>
      <c r="K7" s="6">
        <v>1</v>
      </c>
      <c r="L7" s="6">
        <v>400</v>
      </c>
      <c r="M7" s="6">
        <v>3600</v>
      </c>
      <c r="N7" s="6">
        <v>1434</v>
      </c>
    </row>
    <row r="8" spans="1:14" x14ac:dyDescent="0.2">
      <c r="A8" s="6">
        <v>1</v>
      </c>
      <c r="B8" s="6">
        <v>30</v>
      </c>
      <c r="C8" s="6">
        <v>200</v>
      </c>
      <c r="D8" s="6">
        <f t="shared" si="0"/>
        <v>900</v>
      </c>
      <c r="E8" s="6">
        <f t="shared" si="0"/>
        <v>40000</v>
      </c>
      <c r="F8" s="6">
        <f t="shared" si="1"/>
        <v>30</v>
      </c>
      <c r="G8" s="6">
        <f t="shared" si="2"/>
        <v>200</v>
      </c>
      <c r="H8" s="6">
        <f t="shared" si="3"/>
        <v>6000</v>
      </c>
      <c r="I8" s="6">
        <v>996</v>
      </c>
      <c r="K8" s="6">
        <v>1</v>
      </c>
      <c r="L8" s="6">
        <v>40000</v>
      </c>
      <c r="M8" s="6">
        <v>6000</v>
      </c>
      <c r="N8" s="6">
        <v>996</v>
      </c>
    </row>
    <row r="9" spans="1:14" x14ac:dyDescent="0.2">
      <c r="A9" s="6">
        <v>1</v>
      </c>
      <c r="B9" s="6">
        <v>30</v>
      </c>
      <c r="C9" s="6">
        <v>200</v>
      </c>
      <c r="D9" s="6">
        <f t="shared" si="0"/>
        <v>900</v>
      </c>
      <c r="E9" s="6">
        <f t="shared" si="0"/>
        <v>40000</v>
      </c>
      <c r="F9" s="6">
        <f t="shared" si="1"/>
        <v>30</v>
      </c>
      <c r="G9" s="6">
        <f t="shared" si="2"/>
        <v>200</v>
      </c>
      <c r="H9" s="6">
        <f t="shared" si="3"/>
        <v>6000</v>
      </c>
      <c r="I9" s="6">
        <v>972</v>
      </c>
      <c r="K9" s="6">
        <v>1</v>
      </c>
      <c r="L9" s="6">
        <v>40000</v>
      </c>
      <c r="M9" s="6">
        <v>6000</v>
      </c>
      <c r="N9" s="6">
        <v>972</v>
      </c>
    </row>
    <row r="10" spans="1:14" x14ac:dyDescent="0.2">
      <c r="A10" s="6">
        <v>2</v>
      </c>
      <c r="B10" s="6">
        <v>80</v>
      </c>
      <c r="C10" s="6">
        <v>20</v>
      </c>
      <c r="D10" s="6">
        <f t="shared" si="0"/>
        <v>6400</v>
      </c>
      <c r="E10" s="6">
        <f t="shared" si="0"/>
        <v>400</v>
      </c>
      <c r="F10" s="6">
        <f t="shared" si="1"/>
        <v>160</v>
      </c>
      <c r="G10" s="6">
        <f t="shared" si="2"/>
        <v>40</v>
      </c>
      <c r="H10" s="6">
        <f t="shared" si="3"/>
        <v>1600</v>
      </c>
      <c r="I10" s="6">
        <v>1173</v>
      </c>
      <c r="K10" s="6">
        <v>2</v>
      </c>
      <c r="L10" s="6">
        <v>400</v>
      </c>
      <c r="M10" s="6">
        <v>1600</v>
      </c>
      <c r="N10" s="6">
        <v>1173</v>
      </c>
    </row>
    <row r="11" spans="1:14" x14ac:dyDescent="0.2">
      <c r="A11" s="6">
        <v>2</v>
      </c>
      <c r="B11" s="6">
        <v>80</v>
      </c>
      <c r="C11" s="6">
        <v>20</v>
      </c>
      <c r="D11" s="6">
        <f t="shared" si="0"/>
        <v>6400</v>
      </c>
      <c r="E11" s="6">
        <f t="shared" si="0"/>
        <v>400</v>
      </c>
      <c r="F11" s="6">
        <f t="shared" si="1"/>
        <v>160</v>
      </c>
      <c r="G11" s="6">
        <f t="shared" si="2"/>
        <v>40</v>
      </c>
      <c r="H11" s="6">
        <f t="shared" si="3"/>
        <v>1600</v>
      </c>
      <c r="I11" s="6">
        <v>1191</v>
      </c>
      <c r="K11" s="6">
        <v>2</v>
      </c>
      <c r="L11" s="6">
        <v>400</v>
      </c>
      <c r="M11" s="6">
        <v>1600</v>
      </c>
      <c r="N11" s="6">
        <v>1191</v>
      </c>
    </row>
    <row r="12" spans="1:14" x14ac:dyDescent="0.2">
      <c r="A12" s="6">
        <v>2</v>
      </c>
      <c r="B12" s="6">
        <v>180</v>
      </c>
      <c r="C12" s="6">
        <v>20</v>
      </c>
      <c r="D12" s="6">
        <f t="shared" si="0"/>
        <v>32400</v>
      </c>
      <c r="E12" s="6">
        <f t="shared" si="0"/>
        <v>400</v>
      </c>
      <c r="F12" s="6">
        <f t="shared" si="1"/>
        <v>360</v>
      </c>
      <c r="G12" s="6">
        <f t="shared" si="2"/>
        <v>40</v>
      </c>
      <c r="H12" s="6">
        <f t="shared" si="3"/>
        <v>3600</v>
      </c>
      <c r="I12" s="6">
        <v>1176</v>
      </c>
      <c r="K12" s="6">
        <v>2</v>
      </c>
      <c r="L12" s="6">
        <v>400</v>
      </c>
      <c r="M12" s="6">
        <v>3600</v>
      </c>
      <c r="N12" s="6">
        <v>1176</v>
      </c>
    </row>
    <row r="13" spans="1:14" x14ac:dyDescent="0.2">
      <c r="A13" s="6">
        <v>1</v>
      </c>
      <c r="B13" s="6">
        <v>130</v>
      </c>
      <c r="C13" s="6">
        <v>140</v>
      </c>
      <c r="D13" s="6">
        <f t="shared" si="0"/>
        <v>16900</v>
      </c>
      <c r="E13" s="6">
        <f t="shared" si="0"/>
        <v>19600</v>
      </c>
      <c r="F13" s="6">
        <f t="shared" si="1"/>
        <v>130</v>
      </c>
      <c r="G13" s="6">
        <f t="shared" si="2"/>
        <v>140</v>
      </c>
      <c r="H13" s="6">
        <f t="shared" si="3"/>
        <v>18200</v>
      </c>
      <c r="I13" s="6">
        <v>1290</v>
      </c>
      <c r="K13" s="6">
        <v>1</v>
      </c>
      <c r="L13" s="6">
        <v>19600</v>
      </c>
      <c r="M13" s="6">
        <v>18200</v>
      </c>
      <c r="N13" s="6">
        <v>1290</v>
      </c>
    </row>
    <row r="14" spans="1:14" x14ac:dyDescent="0.2">
      <c r="A14" s="6">
        <v>1</v>
      </c>
      <c r="B14" s="6">
        <v>30</v>
      </c>
      <c r="C14" s="6">
        <v>200</v>
      </c>
      <c r="D14" s="6">
        <f t="shared" si="0"/>
        <v>900</v>
      </c>
      <c r="E14" s="6">
        <f t="shared" si="0"/>
        <v>40000</v>
      </c>
      <c r="F14" s="6">
        <f t="shared" si="1"/>
        <v>30</v>
      </c>
      <c r="G14" s="6">
        <f t="shared" si="2"/>
        <v>200</v>
      </c>
      <c r="H14" s="6">
        <f t="shared" si="3"/>
        <v>6000</v>
      </c>
      <c r="I14" s="6">
        <v>897</v>
      </c>
      <c r="K14" s="6">
        <v>1</v>
      </c>
      <c r="L14" s="6">
        <v>40000</v>
      </c>
      <c r="M14" s="6">
        <v>6000</v>
      </c>
      <c r="N14" s="6">
        <v>897</v>
      </c>
    </row>
    <row r="15" spans="1:14" x14ac:dyDescent="0.2">
      <c r="A15" s="6">
        <v>1</v>
      </c>
      <c r="B15" s="6">
        <v>180</v>
      </c>
      <c r="C15" s="6">
        <v>80</v>
      </c>
      <c r="D15" s="6">
        <f t="shared" si="0"/>
        <v>32400</v>
      </c>
      <c r="E15" s="6">
        <f t="shared" si="0"/>
        <v>6400</v>
      </c>
      <c r="F15" s="6">
        <f t="shared" si="1"/>
        <v>180</v>
      </c>
      <c r="G15" s="6">
        <f t="shared" si="2"/>
        <v>80</v>
      </c>
      <c r="H15" s="6">
        <f t="shared" si="3"/>
        <v>14400</v>
      </c>
      <c r="I15" s="6">
        <v>1356</v>
      </c>
      <c r="K15" s="6">
        <v>1</v>
      </c>
      <c r="L15" s="6">
        <v>6400</v>
      </c>
      <c r="M15" s="6">
        <v>14400</v>
      </c>
      <c r="N15" s="6">
        <v>1356</v>
      </c>
    </row>
    <row r="16" spans="1:14" x14ac:dyDescent="0.2">
      <c r="A16" s="6">
        <v>2</v>
      </c>
      <c r="B16" s="6">
        <v>180</v>
      </c>
      <c r="C16" s="6">
        <v>80</v>
      </c>
      <c r="D16" s="6">
        <f t="shared" si="0"/>
        <v>32400</v>
      </c>
      <c r="E16" s="6">
        <f t="shared" si="0"/>
        <v>6400</v>
      </c>
      <c r="F16" s="6">
        <f t="shared" si="1"/>
        <v>360</v>
      </c>
      <c r="G16" s="6">
        <f t="shared" si="2"/>
        <v>160</v>
      </c>
      <c r="H16" s="6">
        <f t="shared" si="3"/>
        <v>14400</v>
      </c>
      <c r="I16" s="6">
        <v>1215</v>
      </c>
      <c r="K16" s="6">
        <v>2</v>
      </c>
      <c r="L16" s="6">
        <v>6400</v>
      </c>
      <c r="M16" s="6">
        <v>14400</v>
      </c>
      <c r="N16" s="6">
        <v>1215</v>
      </c>
    </row>
    <row r="17" spans="1:14" x14ac:dyDescent="0.2">
      <c r="A17" s="6">
        <v>2</v>
      </c>
      <c r="B17" s="6">
        <v>180</v>
      </c>
      <c r="C17" s="6">
        <v>200</v>
      </c>
      <c r="D17" s="6">
        <f t="shared" si="0"/>
        <v>32400</v>
      </c>
      <c r="E17" s="6">
        <f t="shared" si="0"/>
        <v>40000</v>
      </c>
      <c r="F17" s="6">
        <f t="shared" si="1"/>
        <v>360</v>
      </c>
      <c r="G17" s="6">
        <f t="shared" si="2"/>
        <v>400</v>
      </c>
      <c r="H17" s="6">
        <f t="shared" si="3"/>
        <v>36000</v>
      </c>
      <c r="I17" s="6">
        <v>984</v>
      </c>
      <c r="K17" s="6">
        <v>2</v>
      </c>
      <c r="L17" s="6">
        <v>40000</v>
      </c>
      <c r="M17" s="6">
        <v>36000</v>
      </c>
      <c r="N17" s="6">
        <v>984</v>
      </c>
    </row>
    <row r="18" spans="1:14" x14ac:dyDescent="0.2">
      <c r="A18" s="6">
        <v>1</v>
      </c>
      <c r="B18" s="6">
        <v>180</v>
      </c>
      <c r="C18" s="6">
        <v>20</v>
      </c>
      <c r="D18" s="6">
        <f t="shared" si="0"/>
        <v>32400</v>
      </c>
      <c r="E18" s="6">
        <f t="shared" si="0"/>
        <v>400</v>
      </c>
      <c r="F18" s="6">
        <f t="shared" si="1"/>
        <v>180</v>
      </c>
      <c r="G18" s="6">
        <f t="shared" si="2"/>
        <v>20</v>
      </c>
      <c r="H18" s="6">
        <f t="shared" si="3"/>
        <v>3600</v>
      </c>
      <c r="I18" s="6">
        <v>1416</v>
      </c>
      <c r="K18" s="6">
        <v>1</v>
      </c>
      <c r="L18" s="6">
        <v>400</v>
      </c>
      <c r="M18" s="6">
        <v>3600</v>
      </c>
      <c r="N18" s="6">
        <v>1416</v>
      </c>
    </row>
    <row r="19" spans="1:14" x14ac:dyDescent="0.2">
      <c r="A19" s="6">
        <v>2</v>
      </c>
      <c r="B19" s="6">
        <v>30</v>
      </c>
      <c r="C19" s="6">
        <v>200</v>
      </c>
      <c r="D19" s="6">
        <f t="shared" si="0"/>
        <v>900</v>
      </c>
      <c r="E19" s="6">
        <f t="shared" si="0"/>
        <v>40000</v>
      </c>
      <c r="F19" s="6">
        <f t="shared" si="1"/>
        <v>60</v>
      </c>
      <c r="G19" s="6">
        <f t="shared" si="2"/>
        <v>400</v>
      </c>
      <c r="H19" s="6">
        <f t="shared" si="3"/>
        <v>6000</v>
      </c>
      <c r="I19" s="6">
        <v>717</v>
      </c>
      <c r="K19" s="6">
        <v>2</v>
      </c>
      <c r="L19" s="6">
        <v>40000</v>
      </c>
      <c r="M19" s="6">
        <v>6000</v>
      </c>
      <c r="N19" s="6">
        <v>717</v>
      </c>
    </row>
    <row r="20" spans="1:14" x14ac:dyDescent="0.2">
      <c r="A20" s="6">
        <v>2</v>
      </c>
      <c r="B20" s="6">
        <v>30</v>
      </c>
      <c r="C20" s="6">
        <v>80</v>
      </c>
      <c r="D20" s="6">
        <f t="shared" si="0"/>
        <v>900</v>
      </c>
      <c r="E20" s="6">
        <f t="shared" si="0"/>
        <v>6400</v>
      </c>
      <c r="F20" s="6">
        <f t="shared" si="1"/>
        <v>60</v>
      </c>
      <c r="G20" s="6">
        <f t="shared" si="2"/>
        <v>160</v>
      </c>
      <c r="H20" s="6">
        <f t="shared" si="3"/>
        <v>2400</v>
      </c>
      <c r="I20" s="6">
        <v>1110</v>
      </c>
      <c r="K20" s="6">
        <v>2</v>
      </c>
      <c r="L20" s="6">
        <v>6400</v>
      </c>
      <c r="M20" s="6">
        <v>2400</v>
      </c>
      <c r="N20" s="6">
        <v>1110</v>
      </c>
    </row>
    <row r="21" spans="1:14" x14ac:dyDescent="0.2">
      <c r="A21" s="6">
        <v>1</v>
      </c>
      <c r="B21" s="6">
        <v>180</v>
      </c>
      <c r="C21" s="6">
        <v>200</v>
      </c>
      <c r="D21" s="6">
        <f t="shared" si="0"/>
        <v>32400</v>
      </c>
      <c r="E21" s="6">
        <f t="shared" si="0"/>
        <v>40000</v>
      </c>
      <c r="F21" s="6">
        <f t="shared" si="1"/>
        <v>180</v>
      </c>
      <c r="G21" s="6">
        <f t="shared" si="2"/>
        <v>200</v>
      </c>
      <c r="H21" s="6">
        <f t="shared" si="3"/>
        <v>36000</v>
      </c>
      <c r="I21" s="6">
        <v>1287</v>
      </c>
      <c r="K21" s="6">
        <v>1</v>
      </c>
      <c r="L21" s="6">
        <v>40000</v>
      </c>
      <c r="M21" s="6">
        <v>36000</v>
      </c>
      <c r="N21" s="6">
        <v>1287</v>
      </c>
    </row>
    <row r="22" spans="1:14" x14ac:dyDescent="0.2">
      <c r="A22" s="6">
        <v>2</v>
      </c>
      <c r="B22" s="6">
        <v>130</v>
      </c>
      <c r="C22" s="6">
        <v>20</v>
      </c>
      <c r="D22" s="6">
        <f t="shared" si="0"/>
        <v>16900</v>
      </c>
      <c r="E22" s="6">
        <f t="shared" si="0"/>
        <v>400</v>
      </c>
      <c r="F22" s="6">
        <f t="shared" si="1"/>
        <v>260</v>
      </c>
      <c r="G22" s="6">
        <f t="shared" si="2"/>
        <v>40</v>
      </c>
      <c r="H22" s="6">
        <f t="shared" si="3"/>
        <v>2600</v>
      </c>
      <c r="I22" s="6">
        <v>1206</v>
      </c>
      <c r="K22" s="6">
        <v>2</v>
      </c>
      <c r="L22" s="6">
        <v>400</v>
      </c>
      <c r="M22" s="6">
        <v>2600</v>
      </c>
      <c r="N22" s="6">
        <v>1206</v>
      </c>
    </row>
    <row r="23" spans="1:14" x14ac:dyDescent="0.2">
      <c r="A23" s="6">
        <v>1</v>
      </c>
      <c r="B23" s="6">
        <v>30</v>
      </c>
      <c r="C23" s="6">
        <v>20</v>
      </c>
      <c r="D23" s="6">
        <f t="shared" si="0"/>
        <v>900</v>
      </c>
      <c r="E23" s="6">
        <f t="shared" si="0"/>
        <v>400</v>
      </c>
      <c r="F23" s="6">
        <f t="shared" si="1"/>
        <v>30</v>
      </c>
      <c r="G23" s="6">
        <f t="shared" si="2"/>
        <v>20</v>
      </c>
      <c r="H23" s="6">
        <f t="shared" si="3"/>
        <v>600</v>
      </c>
      <c r="I23" s="6">
        <v>1314</v>
      </c>
      <c r="K23" s="6">
        <v>1</v>
      </c>
      <c r="L23" s="6">
        <v>400</v>
      </c>
      <c r="M23" s="6">
        <v>600</v>
      </c>
      <c r="N23" s="6">
        <v>1314</v>
      </c>
    </row>
    <row r="24" spans="1:14" x14ac:dyDescent="0.2">
      <c r="A24" s="6">
        <v>1</v>
      </c>
      <c r="B24" s="6">
        <v>30</v>
      </c>
      <c r="C24" s="6">
        <v>20</v>
      </c>
      <c r="D24" s="6">
        <f t="shared" si="0"/>
        <v>900</v>
      </c>
      <c r="E24" s="6">
        <f t="shared" si="0"/>
        <v>400</v>
      </c>
      <c r="F24" s="6">
        <f t="shared" si="1"/>
        <v>30</v>
      </c>
      <c r="G24" s="6">
        <f t="shared" si="2"/>
        <v>20</v>
      </c>
      <c r="H24" s="6">
        <f t="shared" si="3"/>
        <v>600</v>
      </c>
      <c r="I24" s="6">
        <v>1290</v>
      </c>
      <c r="K24" s="6">
        <v>1</v>
      </c>
      <c r="L24" s="6">
        <v>400</v>
      </c>
      <c r="M24" s="6">
        <v>600</v>
      </c>
      <c r="N24" s="6">
        <v>1290</v>
      </c>
    </row>
    <row r="25" spans="1:14" x14ac:dyDescent="0.2">
      <c r="A25" s="6">
        <v>1</v>
      </c>
      <c r="B25" s="6">
        <v>30</v>
      </c>
      <c r="C25" s="6">
        <v>80</v>
      </c>
      <c r="D25" s="6">
        <f t="shared" si="0"/>
        <v>900</v>
      </c>
      <c r="E25" s="6">
        <f t="shared" si="0"/>
        <v>6400</v>
      </c>
      <c r="F25" s="6">
        <f t="shared" si="1"/>
        <v>30</v>
      </c>
      <c r="G25" s="6">
        <f t="shared" si="2"/>
        <v>80</v>
      </c>
      <c r="H25" s="6">
        <f t="shared" si="3"/>
        <v>2400</v>
      </c>
      <c r="I25" s="6">
        <v>1209</v>
      </c>
      <c r="K25" s="6">
        <v>1</v>
      </c>
      <c r="L25" s="6">
        <v>6400</v>
      </c>
      <c r="M25" s="6">
        <v>2400</v>
      </c>
      <c r="N25" s="6">
        <v>1209</v>
      </c>
    </row>
  </sheetData>
  <pageMargins left="0.75" right="0.75" top="1" bottom="1" header="0.5" footer="0.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3"/>
  <sheetViews>
    <sheetView workbookViewId="0">
      <selection activeCell="K26" sqref="K26"/>
    </sheetView>
  </sheetViews>
  <sheetFormatPr defaultRowHeight="12.75" x14ac:dyDescent="0.2"/>
  <cols>
    <col min="1" max="1" width="16.5703125" customWidth="1"/>
    <col min="5" max="5" width="12.42578125" bestFit="1" customWidth="1"/>
  </cols>
  <sheetData>
    <row r="1" spans="1:9" x14ac:dyDescent="0.2">
      <c r="A1" t="s">
        <v>8</v>
      </c>
    </row>
    <row r="2" spans="1:9" ht="13.5" thickBot="1" x14ac:dyDescent="0.25"/>
    <row r="3" spans="1:9" x14ac:dyDescent="0.2">
      <c r="A3" s="4" t="s">
        <v>9</v>
      </c>
      <c r="B3" s="4"/>
    </row>
    <row r="4" spans="1:9" x14ac:dyDescent="0.2">
      <c r="A4" s="1" t="s">
        <v>10</v>
      </c>
      <c r="B4" s="1">
        <v>0.9853963822274403</v>
      </c>
    </row>
    <row r="5" spans="1:9" x14ac:dyDescent="0.2">
      <c r="A5" s="1" t="s">
        <v>11</v>
      </c>
      <c r="B5" s="1">
        <v>0.97100603010692754</v>
      </c>
    </row>
    <row r="6" spans="1:9" x14ac:dyDescent="0.2">
      <c r="A6" s="1" t="s">
        <v>12</v>
      </c>
      <c r="B6" s="1">
        <v>0.95316358709580595</v>
      </c>
    </row>
    <row r="7" spans="1:9" x14ac:dyDescent="0.2">
      <c r="A7" s="1" t="s">
        <v>13</v>
      </c>
      <c r="B7" s="1">
        <v>38.20847210545211</v>
      </c>
    </row>
    <row r="8" spans="1:9" ht="13.5" thickBot="1" x14ac:dyDescent="0.25">
      <c r="A8" s="2" t="s">
        <v>14</v>
      </c>
      <c r="B8" s="2">
        <v>22</v>
      </c>
    </row>
    <row r="10" spans="1:9" ht="13.5" thickBot="1" x14ac:dyDescent="0.25">
      <c r="A10" t="s">
        <v>15</v>
      </c>
    </row>
    <row r="11" spans="1:9" x14ac:dyDescent="0.2">
      <c r="A11" s="3"/>
      <c r="B11" s="3" t="s">
        <v>20</v>
      </c>
      <c r="C11" s="3" t="s">
        <v>21</v>
      </c>
      <c r="D11" s="3" t="s">
        <v>22</v>
      </c>
      <c r="E11" s="3" t="s">
        <v>23</v>
      </c>
      <c r="F11" s="3" t="s">
        <v>24</v>
      </c>
    </row>
    <row r="12" spans="1:9" x14ac:dyDescent="0.2">
      <c r="A12" s="1" t="s">
        <v>16</v>
      </c>
      <c r="B12" s="1">
        <v>8</v>
      </c>
      <c r="C12" s="1">
        <v>635589.82820813311</v>
      </c>
      <c r="D12" s="1">
        <v>79448.728526016639</v>
      </c>
      <c r="E12" s="1">
        <v>54.421136696453544</v>
      </c>
      <c r="F12" s="1">
        <v>9.4604288967389656E-9</v>
      </c>
    </row>
    <row r="13" spans="1:9" x14ac:dyDescent="0.2">
      <c r="A13" s="1" t="s">
        <v>17</v>
      </c>
      <c r="B13" s="1">
        <v>13</v>
      </c>
      <c r="C13" s="1">
        <v>18978.535428230458</v>
      </c>
      <c r="D13" s="1">
        <v>1459.8873406331122</v>
      </c>
      <c r="E13" s="1"/>
      <c r="F13" s="1"/>
    </row>
    <row r="14" spans="1:9" ht="13.5" thickBot="1" x14ac:dyDescent="0.25">
      <c r="A14" s="2" t="s">
        <v>18</v>
      </c>
      <c r="B14" s="2">
        <v>21</v>
      </c>
      <c r="C14" s="2">
        <v>654568.36363636353</v>
      </c>
      <c r="D14" s="2"/>
      <c r="E14" s="2"/>
      <c r="F14" s="2"/>
    </row>
    <row r="15" spans="1:9" ht="13.5" thickBot="1" x14ac:dyDescent="0.25"/>
    <row r="16" spans="1:9" x14ac:dyDescent="0.2">
      <c r="A16" s="3"/>
      <c r="B16" s="3" t="s">
        <v>25</v>
      </c>
      <c r="C16" s="3" t="s">
        <v>13</v>
      </c>
      <c r="D16" s="3" t="s">
        <v>26</v>
      </c>
      <c r="E16" s="3" t="s">
        <v>27</v>
      </c>
      <c r="F16" s="3" t="s">
        <v>28</v>
      </c>
      <c r="G16" s="3" t="s">
        <v>29</v>
      </c>
      <c r="H16" s="3" t="s">
        <v>30</v>
      </c>
      <c r="I16" s="3" t="s">
        <v>31</v>
      </c>
    </row>
    <row r="17" spans="1:9" x14ac:dyDescent="0.2">
      <c r="A17" s="10" t="s">
        <v>19</v>
      </c>
      <c r="B17" s="10">
        <v>1420.8189624584006</v>
      </c>
      <c r="C17" s="10">
        <v>63.3778775040727</v>
      </c>
      <c r="D17" s="10">
        <v>22.418216235895528</v>
      </c>
      <c r="E17" s="10">
        <v>8.9567622200501496E-12</v>
      </c>
      <c r="F17" s="1">
        <v>1283.8993826525543</v>
      </c>
      <c r="G17" s="1">
        <v>1557.7385422642469</v>
      </c>
      <c r="H17" s="1">
        <v>1283.8993826525543</v>
      </c>
      <c r="I17" s="1">
        <v>1557.7385422642469</v>
      </c>
    </row>
    <row r="18" spans="1:9" x14ac:dyDescent="0.2">
      <c r="A18" s="10" t="s">
        <v>4</v>
      </c>
      <c r="B18" s="10">
        <v>-113.17727685360732</v>
      </c>
      <c r="C18" s="10">
        <v>50.549902257195228</v>
      </c>
      <c r="D18" s="10">
        <v>-2.2389217743244552</v>
      </c>
      <c r="E18" s="10">
        <v>4.3283268873246863E-2</v>
      </c>
      <c r="F18" s="1">
        <v>-222.38370106427936</v>
      </c>
      <c r="G18" s="1">
        <v>-3.9708526429352844</v>
      </c>
      <c r="H18" s="1">
        <v>-222.38370106427936</v>
      </c>
      <c r="I18" s="1">
        <v>-3.9708526429352844</v>
      </c>
    </row>
    <row r="19" spans="1:9" x14ac:dyDescent="0.2">
      <c r="A19" s="1" t="s">
        <v>1</v>
      </c>
      <c r="B19" s="1">
        <v>0.92100677645541384</v>
      </c>
      <c r="C19" s="1">
        <v>1.2319682095733018</v>
      </c>
      <c r="D19" s="1">
        <v>0.74758972617841257</v>
      </c>
      <c r="E19" s="1">
        <v>0.46801585302072657</v>
      </c>
      <c r="F19" s="1">
        <v>-1.7404987240735008</v>
      </c>
      <c r="G19" s="1">
        <v>3.5825122769843287</v>
      </c>
      <c r="H19" s="1">
        <v>-1.7404987240735008</v>
      </c>
      <c r="I19" s="1">
        <v>3.5825122769843287</v>
      </c>
    </row>
    <row r="20" spans="1:9" x14ac:dyDescent="0.2">
      <c r="A20" s="1" t="s">
        <v>0</v>
      </c>
      <c r="B20" s="1">
        <v>-0.66661975333673773</v>
      </c>
      <c r="C20" s="1">
        <v>0.70205290494698191</v>
      </c>
      <c r="D20" s="1">
        <v>-0.94952922869406819</v>
      </c>
      <c r="E20" s="1">
        <v>0.35967078551929643</v>
      </c>
      <c r="F20" s="1">
        <v>-2.1833128414042182</v>
      </c>
      <c r="G20" s="1">
        <v>0.85007333473074254</v>
      </c>
      <c r="H20" s="1">
        <v>-2.1833128414042182</v>
      </c>
      <c r="I20" s="1">
        <v>0.85007333473074254</v>
      </c>
    </row>
    <row r="21" spans="1:9" x14ac:dyDescent="0.2">
      <c r="A21" s="1" t="s">
        <v>49</v>
      </c>
      <c r="B21" s="1">
        <v>-4.4593029542435391E-4</v>
      </c>
      <c r="C21" s="1">
        <v>5.7788926361705883E-3</v>
      </c>
      <c r="D21" s="1">
        <v>-7.7165353900717534E-2</v>
      </c>
      <c r="E21" s="1">
        <v>0.93966700516461121</v>
      </c>
      <c r="F21" s="1">
        <v>-1.2930468791317193E-2</v>
      </c>
      <c r="G21" s="1">
        <v>1.2038608200468485E-2</v>
      </c>
      <c r="H21" s="1">
        <v>-1.2930468791317193E-2</v>
      </c>
      <c r="I21" s="1">
        <v>1.2038608200468485E-2</v>
      </c>
    </row>
    <row r="22" spans="1:9" x14ac:dyDescent="0.2">
      <c r="A22" s="10" t="s">
        <v>50</v>
      </c>
      <c r="B22" s="10">
        <v>-5.6173760089902186E-3</v>
      </c>
      <c r="C22" s="10">
        <v>2.7978570616672789E-3</v>
      </c>
      <c r="D22" s="10">
        <v>-2.0077423131983561</v>
      </c>
      <c r="E22" s="10">
        <v>6.5919566920237191E-2</v>
      </c>
      <c r="F22" s="1">
        <v>-1.1661778698488404E-2</v>
      </c>
      <c r="G22" s="1">
        <v>4.2702668050796731E-4</v>
      </c>
      <c r="H22" s="1">
        <v>-1.1661778698488404E-2</v>
      </c>
      <c r="I22" s="1">
        <v>4.2702668050796731E-4</v>
      </c>
    </row>
    <row r="23" spans="1:9" x14ac:dyDescent="0.2">
      <c r="A23" s="1" t="s">
        <v>51</v>
      </c>
      <c r="B23" s="1">
        <v>-0.38607558740998621</v>
      </c>
      <c r="C23" s="1">
        <v>0.27972109329468559</v>
      </c>
      <c r="D23" s="1">
        <v>-1.3802162105925146</v>
      </c>
      <c r="E23" s="1">
        <v>0.19079366256852925</v>
      </c>
      <c r="F23" s="1">
        <v>-0.99037626873651297</v>
      </c>
      <c r="G23" s="1">
        <v>0.21822509391654049</v>
      </c>
      <c r="H23" s="1">
        <v>-0.99037626873651297</v>
      </c>
      <c r="I23" s="1">
        <v>0.21822509391654049</v>
      </c>
    </row>
    <row r="24" spans="1:9" x14ac:dyDescent="0.2">
      <c r="A24" s="1" t="s">
        <v>52</v>
      </c>
      <c r="B24" s="1">
        <v>-0.36965467364493337</v>
      </c>
      <c r="C24" s="1">
        <v>0.26747106240876078</v>
      </c>
      <c r="D24" s="1">
        <v>-1.3820361362307343</v>
      </c>
      <c r="E24" s="1">
        <v>0.19024737926462587</v>
      </c>
      <c r="F24" s="1">
        <v>-0.94749077225643186</v>
      </c>
      <c r="G24" s="1">
        <v>0.20818142496656505</v>
      </c>
      <c r="H24" s="1">
        <v>-0.94749077225643186</v>
      </c>
      <c r="I24" s="1">
        <v>0.20818142496656505</v>
      </c>
    </row>
    <row r="25" spans="1:9" ht="13.5" thickBot="1" x14ac:dyDescent="0.25">
      <c r="A25" s="11" t="s">
        <v>53</v>
      </c>
      <c r="B25" s="11">
        <v>9.3046603191777929E-3</v>
      </c>
      <c r="C25" s="11">
        <v>1.7620281982589417E-3</v>
      </c>
      <c r="D25" s="11">
        <v>5.280653469888688</v>
      </c>
      <c r="E25" s="11">
        <v>1.4875669614177421E-4</v>
      </c>
      <c r="F25" s="2">
        <v>5.4980298352812085E-3</v>
      </c>
      <c r="G25" s="2">
        <v>1.3111290803074377E-2</v>
      </c>
      <c r="H25" s="2">
        <v>5.4980298352812085E-3</v>
      </c>
      <c r="I25" s="2">
        <v>1.3111290803074377E-2</v>
      </c>
    </row>
    <row r="29" spans="1:9" x14ac:dyDescent="0.2">
      <c r="A29" t="s">
        <v>33</v>
      </c>
      <c r="F29" t="s">
        <v>37</v>
      </c>
    </row>
    <row r="30" spans="1:9" ht="13.5" thickBot="1" x14ac:dyDescent="0.25"/>
    <row r="31" spans="1:9" x14ac:dyDescent="0.2">
      <c r="A31" s="3" t="s">
        <v>34</v>
      </c>
      <c r="B31" s="3" t="s">
        <v>47</v>
      </c>
      <c r="C31" s="3" t="s">
        <v>35</v>
      </c>
      <c r="D31" s="3" t="s">
        <v>36</v>
      </c>
      <c r="F31" s="3" t="s">
        <v>38</v>
      </c>
      <c r="G31" s="3" t="s">
        <v>7</v>
      </c>
    </row>
    <row r="32" spans="1:9" x14ac:dyDescent="0.2">
      <c r="A32" s="1">
        <v>1</v>
      </c>
      <c r="B32" s="1">
        <v>1035.897186479287</v>
      </c>
      <c r="C32" s="1">
        <v>8.1028135207129708</v>
      </c>
      <c r="D32" s="1">
        <v>0.26953436464802177</v>
      </c>
      <c r="F32" s="1">
        <v>2.2727272727272729</v>
      </c>
      <c r="G32" s="1">
        <v>717</v>
      </c>
    </row>
    <row r="33" spans="1:7" x14ac:dyDescent="0.2">
      <c r="A33" s="1">
        <v>2</v>
      </c>
      <c r="B33" s="1">
        <v>1035.897186479287</v>
      </c>
      <c r="C33" s="1">
        <v>14.102813520712971</v>
      </c>
      <c r="D33" s="1">
        <v>0.46912012381107254</v>
      </c>
      <c r="F33" s="1">
        <v>6.8181818181818183</v>
      </c>
      <c r="G33" s="1">
        <v>897</v>
      </c>
    </row>
    <row r="34" spans="1:7" x14ac:dyDescent="0.2">
      <c r="A34" s="1">
        <v>3</v>
      </c>
      <c r="B34" s="1">
        <v>1035.897186479287</v>
      </c>
      <c r="C34" s="1">
        <v>41.102813520712971</v>
      </c>
      <c r="D34" s="1">
        <v>1.3672560400448011</v>
      </c>
      <c r="F34" s="1">
        <v>11.363636363636365</v>
      </c>
      <c r="G34" s="1">
        <v>972</v>
      </c>
    </row>
    <row r="35" spans="1:7" x14ac:dyDescent="0.2">
      <c r="A35" s="1">
        <v>4</v>
      </c>
      <c r="B35" s="1">
        <v>1400.0054962670317</v>
      </c>
      <c r="C35" s="1">
        <v>33.994503732968269</v>
      </c>
      <c r="D35" s="1">
        <v>1.1308031391526059</v>
      </c>
      <c r="F35" s="1">
        <v>15.90909090909091</v>
      </c>
      <c r="G35" s="1">
        <v>984</v>
      </c>
    </row>
    <row r="36" spans="1:7" x14ac:dyDescent="0.2">
      <c r="A36" s="1">
        <v>5</v>
      </c>
      <c r="B36" s="1">
        <v>947.16632016939786</v>
      </c>
      <c r="C36" s="1">
        <v>48.833679830602136</v>
      </c>
      <c r="D36" s="1">
        <v>1.6244178436193482</v>
      </c>
      <c r="F36" s="1">
        <v>20.454545454545457</v>
      </c>
      <c r="G36" s="1">
        <v>996</v>
      </c>
    </row>
    <row r="37" spans="1:7" x14ac:dyDescent="0.2">
      <c r="A37" s="1">
        <v>6</v>
      </c>
      <c r="B37" s="1">
        <v>947.16632016939786</v>
      </c>
      <c r="C37" s="1">
        <v>24.833679830602136</v>
      </c>
      <c r="D37" s="1">
        <v>0.82607480696714497</v>
      </c>
      <c r="F37" s="1">
        <v>25</v>
      </c>
      <c r="G37" s="1">
        <v>1044</v>
      </c>
    </row>
    <row r="38" spans="1:7" x14ac:dyDescent="0.2">
      <c r="A38" s="1">
        <v>7</v>
      </c>
      <c r="B38" s="1">
        <v>1188.0408270858618</v>
      </c>
      <c r="C38" s="1">
        <v>-15.040827085861793</v>
      </c>
      <c r="D38" s="1">
        <v>-0.50032248206198382</v>
      </c>
      <c r="F38" s="1">
        <v>29.545454545454547</v>
      </c>
      <c r="G38" s="1">
        <v>1050</v>
      </c>
    </row>
    <row r="39" spans="1:7" x14ac:dyDescent="0.2">
      <c r="A39" s="1">
        <v>8</v>
      </c>
      <c r="B39" s="1">
        <v>1188.0408270858618</v>
      </c>
      <c r="C39" s="1">
        <v>2.9591729141382075</v>
      </c>
      <c r="D39" s="1">
        <v>9.843479542716857E-2</v>
      </c>
      <c r="F39" s="1">
        <v>34.090909090909093</v>
      </c>
      <c r="G39" s="1">
        <v>1077</v>
      </c>
    </row>
    <row r="40" spans="1:7" x14ac:dyDescent="0.2">
      <c r="A40" s="1">
        <v>9</v>
      </c>
      <c r="B40" s="1">
        <v>1209.9415202067285</v>
      </c>
      <c r="C40" s="1">
        <v>-33.941520206728455</v>
      </c>
      <c r="D40" s="1">
        <v>-1.1290406796013213</v>
      </c>
      <c r="F40" s="1">
        <v>38.63636363636364</v>
      </c>
      <c r="G40" s="1">
        <v>1110</v>
      </c>
    </row>
    <row r="41" spans="1:7" x14ac:dyDescent="0.2">
      <c r="A41" s="1">
        <v>10</v>
      </c>
      <c r="B41" s="1">
        <v>1283.8123464434211</v>
      </c>
      <c r="C41" s="1">
        <v>6.1876535565788799</v>
      </c>
      <c r="D41" s="1">
        <v>0.20582792208795783</v>
      </c>
      <c r="F41" s="1">
        <v>43.181818181818187</v>
      </c>
      <c r="G41" s="1">
        <v>1173</v>
      </c>
    </row>
    <row r="42" spans="1:7" x14ac:dyDescent="0.2">
      <c r="A42" s="1">
        <v>11</v>
      </c>
      <c r="B42" s="1">
        <v>947.16632016939786</v>
      </c>
      <c r="C42" s="1">
        <v>-50.166320169397864</v>
      </c>
      <c r="D42" s="1">
        <v>-1.6687471825709899</v>
      </c>
      <c r="F42" s="1">
        <v>47.727272727272734</v>
      </c>
      <c r="G42" s="1">
        <v>1176</v>
      </c>
    </row>
    <row r="43" spans="1:7" x14ac:dyDescent="0.2">
      <c r="A43" s="1">
        <v>12</v>
      </c>
      <c r="B43" s="1">
        <v>1404.6151060413101</v>
      </c>
      <c r="C43" s="1">
        <v>-48.615106041310128</v>
      </c>
      <c r="D43" s="1">
        <v>-1.6171471410078497</v>
      </c>
      <c r="F43" s="1">
        <v>52.27272727272728</v>
      </c>
      <c r="G43" s="1">
        <v>1191</v>
      </c>
    </row>
    <row r="44" spans="1:7" x14ac:dyDescent="0.2">
      <c r="A44" s="1">
        <v>13</v>
      </c>
      <c r="B44" s="1">
        <v>1192.3718495623107</v>
      </c>
      <c r="C44" s="1">
        <v>22.628150437689328</v>
      </c>
      <c r="D44" s="1">
        <v>0.75270943059365736</v>
      </c>
      <c r="F44" s="1">
        <v>56.81818181818182</v>
      </c>
      <c r="G44" s="1">
        <v>1206</v>
      </c>
    </row>
    <row r="45" spans="1:7" x14ac:dyDescent="0.2">
      <c r="A45" s="1">
        <v>14</v>
      </c>
      <c r="B45" s="1">
        <v>1035.897186479287</v>
      </c>
      <c r="C45" s="1">
        <v>-51.897186479287029</v>
      </c>
      <c r="D45" s="1">
        <v>-1.726323226982486</v>
      </c>
      <c r="F45" s="1">
        <v>61.363636363636367</v>
      </c>
      <c r="G45" s="1">
        <v>1209</v>
      </c>
    </row>
    <row r="46" spans="1:7" x14ac:dyDescent="0.2">
      <c r="A46" s="1">
        <v>15</v>
      </c>
      <c r="B46" s="1">
        <v>1400.0054962670317</v>
      </c>
      <c r="C46" s="1">
        <v>15.994503732968269</v>
      </c>
      <c r="D46" s="1">
        <v>0.53204586166345358</v>
      </c>
      <c r="F46" s="1">
        <v>65.909090909090907</v>
      </c>
      <c r="G46" s="1">
        <v>1215</v>
      </c>
    </row>
    <row r="47" spans="1:7" x14ac:dyDescent="0.2">
      <c r="A47" s="1">
        <v>16</v>
      </c>
      <c r="B47" s="1">
        <v>748.4758409645043</v>
      </c>
      <c r="C47" s="1">
        <v>-31.4758409645043</v>
      </c>
      <c r="D47" s="1">
        <v>-1.0470216023660073</v>
      </c>
      <c r="F47" s="1">
        <v>70.454545454545453</v>
      </c>
      <c r="G47" s="1">
        <v>1287</v>
      </c>
    </row>
    <row r="48" spans="1:7" x14ac:dyDescent="0.2">
      <c r="A48" s="1">
        <v>17</v>
      </c>
      <c r="B48" s="1">
        <v>1072.4343897927283</v>
      </c>
      <c r="C48" s="1">
        <v>37.565610207271675</v>
      </c>
      <c r="D48" s="1">
        <v>1.249593471940261</v>
      </c>
      <c r="F48" s="1">
        <v>75</v>
      </c>
      <c r="G48" s="1">
        <v>1290</v>
      </c>
    </row>
    <row r="49" spans="1:7" x14ac:dyDescent="0.2">
      <c r="A49" s="1">
        <v>18</v>
      </c>
      <c r="B49" s="1">
        <v>1292.4990037956786</v>
      </c>
      <c r="C49" s="1">
        <v>-5.4990037956786182</v>
      </c>
      <c r="D49" s="1">
        <v>-0.18292047453350246</v>
      </c>
      <c r="F49" s="1">
        <v>79.545454545454547</v>
      </c>
      <c r="G49" s="1">
        <v>1290</v>
      </c>
    </row>
    <row r="50" spans="1:7" x14ac:dyDescent="0.2">
      <c r="A50" s="1">
        <v>19</v>
      </c>
      <c r="B50" s="1">
        <v>1200.1059993848564</v>
      </c>
      <c r="C50" s="1">
        <v>5.8940006151435682</v>
      </c>
      <c r="D50" s="1">
        <v>0.19605976454681956</v>
      </c>
      <c r="F50" s="1">
        <v>84.090909090909093</v>
      </c>
      <c r="G50" s="1">
        <v>1314</v>
      </c>
    </row>
    <row r="51" spans="1:7" x14ac:dyDescent="0.2">
      <c r="A51" s="1">
        <v>20</v>
      </c>
      <c r="B51" s="1">
        <v>1305.8986412585514</v>
      </c>
      <c r="C51" s="1">
        <v>8.101358741448621</v>
      </c>
      <c r="D51" s="1">
        <v>0.2694859724440401</v>
      </c>
      <c r="F51" s="1">
        <v>88.63636363636364</v>
      </c>
      <c r="G51" s="1">
        <v>1356</v>
      </c>
    </row>
    <row r="52" spans="1:7" x14ac:dyDescent="0.2">
      <c r="A52" s="1">
        <v>21</v>
      </c>
      <c r="B52" s="1">
        <v>1305.8986412585514</v>
      </c>
      <c r="C52" s="1">
        <v>-15.898641258551379</v>
      </c>
      <c r="D52" s="1">
        <v>-0.52885706420816303</v>
      </c>
      <c r="F52" s="1">
        <v>93.181818181818187</v>
      </c>
      <c r="G52" s="1">
        <v>1416</v>
      </c>
    </row>
    <row r="53" spans="1:7" ht="13.5" thickBot="1" x14ac:dyDescent="0.25">
      <c r="A53" s="2">
        <v>22</v>
      </c>
      <c r="B53" s="2">
        <v>1226.7663081602298</v>
      </c>
      <c r="C53" s="2">
        <v>-17.766308160229755</v>
      </c>
      <c r="D53" s="2">
        <v>-0.59098368361402664</v>
      </c>
      <c r="F53" s="2">
        <v>97.727272727272734</v>
      </c>
      <c r="G53" s="2">
        <v>1434</v>
      </c>
    </row>
  </sheetData>
  <phoneticPr fontId="1" type="noConversion"/>
  <pageMargins left="0.75" right="0.75" top="1" bottom="1" header="0.5" footer="0.5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"/>
  <sheetViews>
    <sheetView workbookViewId="0">
      <selection activeCell="H28" sqref="H28"/>
    </sheetView>
  </sheetViews>
  <sheetFormatPr defaultRowHeight="12.75" x14ac:dyDescent="0.2"/>
  <cols>
    <col min="1" max="1" width="8.42578125" customWidth="1"/>
    <col min="2" max="2" width="9" customWidth="1"/>
    <col min="10" max="10" width="2.42578125" customWidth="1"/>
  </cols>
  <sheetData>
    <row r="1" spans="1:14" ht="18" x14ac:dyDescent="0.25">
      <c r="A1" s="5" t="s">
        <v>32</v>
      </c>
      <c r="K1" s="12" t="s">
        <v>58</v>
      </c>
    </row>
    <row r="2" spans="1:14" x14ac:dyDescent="0.2">
      <c r="A2" s="6" t="s">
        <v>42</v>
      </c>
      <c r="B2" s="6" t="s">
        <v>43</v>
      </c>
      <c r="C2" s="6" t="s">
        <v>44</v>
      </c>
      <c r="D2" s="8"/>
      <c r="E2" s="8"/>
      <c r="F2" s="8"/>
      <c r="G2" s="8"/>
      <c r="H2" s="8"/>
      <c r="K2" s="6" t="s">
        <v>42</v>
      </c>
      <c r="L2" s="8"/>
      <c r="M2" s="8"/>
    </row>
    <row r="3" spans="1:14" x14ac:dyDescent="0.2">
      <c r="A3" s="6" t="s">
        <v>4</v>
      </c>
      <c r="B3" s="6" t="s">
        <v>1</v>
      </c>
      <c r="C3" s="6" t="s">
        <v>0</v>
      </c>
      <c r="D3" s="6" t="s">
        <v>49</v>
      </c>
      <c r="E3" s="6" t="s">
        <v>50</v>
      </c>
      <c r="F3" s="6" t="s">
        <v>51</v>
      </c>
      <c r="G3" s="6" t="s">
        <v>52</v>
      </c>
      <c r="H3" s="6" t="s">
        <v>53</v>
      </c>
      <c r="I3" s="6" t="s">
        <v>7</v>
      </c>
      <c r="K3" s="6" t="s">
        <v>4</v>
      </c>
      <c r="L3" s="6" t="s">
        <v>50</v>
      </c>
      <c r="M3" s="6" t="s">
        <v>53</v>
      </c>
      <c r="N3" s="6" t="s">
        <v>7</v>
      </c>
    </row>
    <row r="4" spans="1:14" x14ac:dyDescent="0.2">
      <c r="A4" s="6">
        <v>2</v>
      </c>
      <c r="B4" s="6">
        <v>180</v>
      </c>
      <c r="C4" s="6">
        <v>200</v>
      </c>
      <c r="D4" s="6">
        <f t="shared" ref="D4:D25" si="0">B4^2</f>
        <v>32400</v>
      </c>
      <c r="E4" s="6">
        <f t="shared" ref="E4:E25" si="1">C4^2</f>
        <v>40000</v>
      </c>
      <c r="F4" s="6">
        <f t="shared" ref="F4:F25" si="2">A4*B4</f>
        <v>360</v>
      </c>
      <c r="G4" s="6">
        <f t="shared" ref="G4:G25" si="3">A4*C4</f>
        <v>400</v>
      </c>
      <c r="H4" s="6">
        <f t="shared" ref="H4:H25" si="4">B4*C4</f>
        <v>36000</v>
      </c>
      <c r="I4" s="6">
        <v>1044</v>
      </c>
      <c r="K4" s="6">
        <v>2</v>
      </c>
      <c r="L4" s="6">
        <v>40000</v>
      </c>
      <c r="M4" s="6">
        <v>36000</v>
      </c>
      <c r="N4" s="6">
        <v>1044</v>
      </c>
    </row>
    <row r="5" spans="1:14" x14ac:dyDescent="0.2">
      <c r="A5" s="6">
        <v>2</v>
      </c>
      <c r="B5" s="6">
        <v>180</v>
      </c>
      <c r="C5" s="6">
        <v>200</v>
      </c>
      <c r="D5" s="6">
        <f t="shared" si="0"/>
        <v>32400</v>
      </c>
      <c r="E5" s="6">
        <f t="shared" si="1"/>
        <v>40000</v>
      </c>
      <c r="F5" s="6">
        <f t="shared" si="2"/>
        <v>360</v>
      </c>
      <c r="G5" s="6">
        <f t="shared" si="3"/>
        <v>400</v>
      </c>
      <c r="H5" s="6">
        <f t="shared" si="4"/>
        <v>36000</v>
      </c>
      <c r="I5" s="6">
        <v>1050</v>
      </c>
      <c r="K5" s="6">
        <v>2</v>
      </c>
      <c r="L5" s="6">
        <v>40000</v>
      </c>
      <c r="M5" s="6">
        <v>36000</v>
      </c>
      <c r="N5" s="6">
        <v>1050</v>
      </c>
    </row>
    <row r="6" spans="1:14" x14ac:dyDescent="0.2">
      <c r="A6" s="6">
        <v>2</v>
      </c>
      <c r="B6" s="6">
        <v>180</v>
      </c>
      <c r="C6" s="6">
        <v>200</v>
      </c>
      <c r="D6" s="6">
        <f t="shared" si="0"/>
        <v>32400</v>
      </c>
      <c r="E6" s="6">
        <f t="shared" si="1"/>
        <v>40000</v>
      </c>
      <c r="F6" s="6">
        <f t="shared" si="2"/>
        <v>360</v>
      </c>
      <c r="G6" s="6">
        <f t="shared" si="3"/>
        <v>400</v>
      </c>
      <c r="H6" s="6">
        <f t="shared" si="4"/>
        <v>36000</v>
      </c>
      <c r="I6" s="6">
        <v>1077</v>
      </c>
      <c r="K6" s="6">
        <v>2</v>
      </c>
      <c r="L6" s="6">
        <v>40000</v>
      </c>
      <c r="M6" s="6">
        <v>36000</v>
      </c>
      <c r="N6" s="6">
        <v>1077</v>
      </c>
    </row>
    <row r="7" spans="1:14" x14ac:dyDescent="0.2">
      <c r="A7" s="6">
        <v>1</v>
      </c>
      <c r="B7" s="6">
        <v>180</v>
      </c>
      <c r="C7" s="6">
        <v>20</v>
      </c>
      <c r="D7" s="6">
        <f t="shared" si="0"/>
        <v>32400</v>
      </c>
      <c r="E7" s="6">
        <f t="shared" si="1"/>
        <v>400</v>
      </c>
      <c r="F7" s="6">
        <f t="shared" si="2"/>
        <v>180</v>
      </c>
      <c r="G7" s="6">
        <f t="shared" si="3"/>
        <v>20</v>
      </c>
      <c r="H7" s="6">
        <f t="shared" si="4"/>
        <v>3600</v>
      </c>
      <c r="I7" s="6">
        <v>1434</v>
      </c>
      <c r="K7" s="6">
        <v>1</v>
      </c>
      <c r="L7" s="6">
        <v>400</v>
      </c>
      <c r="M7" s="6">
        <v>3600</v>
      </c>
      <c r="N7" s="6">
        <v>1434</v>
      </c>
    </row>
    <row r="8" spans="1:14" x14ac:dyDescent="0.2">
      <c r="A8" s="6">
        <v>1</v>
      </c>
      <c r="B8" s="6">
        <v>30</v>
      </c>
      <c r="C8" s="6">
        <v>200</v>
      </c>
      <c r="D8" s="6">
        <f t="shared" si="0"/>
        <v>900</v>
      </c>
      <c r="E8" s="6">
        <f t="shared" si="1"/>
        <v>40000</v>
      </c>
      <c r="F8" s="6">
        <f t="shared" si="2"/>
        <v>30</v>
      </c>
      <c r="G8" s="6">
        <f t="shared" si="3"/>
        <v>200</v>
      </c>
      <c r="H8" s="6">
        <f t="shared" si="4"/>
        <v>6000</v>
      </c>
      <c r="I8" s="6">
        <v>996</v>
      </c>
      <c r="K8" s="6">
        <v>1</v>
      </c>
      <c r="L8" s="6">
        <v>40000</v>
      </c>
      <c r="M8" s="6">
        <v>6000</v>
      </c>
      <c r="N8" s="6">
        <v>996</v>
      </c>
    </row>
    <row r="9" spans="1:14" x14ac:dyDescent="0.2">
      <c r="A9" s="6">
        <v>1</v>
      </c>
      <c r="B9" s="6">
        <v>30</v>
      </c>
      <c r="C9" s="6">
        <v>200</v>
      </c>
      <c r="D9" s="6">
        <f t="shared" si="0"/>
        <v>900</v>
      </c>
      <c r="E9" s="6">
        <f t="shared" si="1"/>
        <v>40000</v>
      </c>
      <c r="F9" s="6">
        <f t="shared" si="2"/>
        <v>30</v>
      </c>
      <c r="G9" s="6">
        <f t="shared" si="3"/>
        <v>200</v>
      </c>
      <c r="H9" s="6">
        <f t="shared" si="4"/>
        <v>6000</v>
      </c>
      <c r="I9" s="6">
        <v>972</v>
      </c>
      <c r="K9" s="6">
        <v>1</v>
      </c>
      <c r="L9" s="6">
        <v>40000</v>
      </c>
      <c r="M9" s="6">
        <v>6000</v>
      </c>
      <c r="N9" s="6">
        <v>972</v>
      </c>
    </row>
    <row r="10" spans="1:14" x14ac:dyDescent="0.2">
      <c r="A10" s="6">
        <v>2</v>
      </c>
      <c r="B10" s="6">
        <v>80</v>
      </c>
      <c r="C10" s="6">
        <v>20</v>
      </c>
      <c r="D10" s="6">
        <f t="shared" si="0"/>
        <v>6400</v>
      </c>
      <c r="E10" s="6">
        <f t="shared" si="1"/>
        <v>400</v>
      </c>
      <c r="F10" s="6">
        <f t="shared" si="2"/>
        <v>160</v>
      </c>
      <c r="G10" s="6">
        <f t="shared" si="3"/>
        <v>40</v>
      </c>
      <c r="H10" s="6">
        <f t="shared" si="4"/>
        <v>1600</v>
      </c>
      <c r="I10" s="6">
        <v>1173</v>
      </c>
      <c r="K10" s="6">
        <v>2</v>
      </c>
      <c r="L10" s="6">
        <v>400</v>
      </c>
      <c r="M10" s="6">
        <v>1600</v>
      </c>
      <c r="N10" s="6">
        <v>1173</v>
      </c>
    </row>
    <row r="11" spans="1:14" x14ac:dyDescent="0.2">
      <c r="A11" s="6">
        <v>2</v>
      </c>
      <c r="B11" s="6">
        <v>80</v>
      </c>
      <c r="C11" s="6">
        <v>20</v>
      </c>
      <c r="D11" s="6">
        <f t="shared" si="0"/>
        <v>6400</v>
      </c>
      <c r="E11" s="6">
        <f t="shared" si="1"/>
        <v>400</v>
      </c>
      <c r="F11" s="6">
        <f t="shared" si="2"/>
        <v>160</v>
      </c>
      <c r="G11" s="6">
        <f t="shared" si="3"/>
        <v>40</v>
      </c>
      <c r="H11" s="6">
        <f t="shared" si="4"/>
        <v>1600</v>
      </c>
      <c r="I11" s="6">
        <v>1191</v>
      </c>
      <c r="K11" s="6">
        <v>2</v>
      </c>
      <c r="L11" s="6">
        <v>400</v>
      </c>
      <c r="M11" s="6">
        <v>1600</v>
      </c>
      <c r="N11" s="6">
        <v>1191</v>
      </c>
    </row>
    <row r="12" spans="1:14" x14ac:dyDescent="0.2">
      <c r="A12" s="6">
        <v>2</v>
      </c>
      <c r="B12" s="6">
        <v>180</v>
      </c>
      <c r="C12" s="6">
        <v>20</v>
      </c>
      <c r="D12" s="6">
        <f t="shared" si="0"/>
        <v>32400</v>
      </c>
      <c r="E12" s="6">
        <f t="shared" si="1"/>
        <v>400</v>
      </c>
      <c r="F12" s="6">
        <f t="shared" si="2"/>
        <v>360</v>
      </c>
      <c r="G12" s="6">
        <f t="shared" si="3"/>
        <v>40</v>
      </c>
      <c r="H12" s="6">
        <f t="shared" si="4"/>
        <v>3600</v>
      </c>
      <c r="I12" s="6">
        <v>1176</v>
      </c>
      <c r="K12" s="6">
        <v>2</v>
      </c>
      <c r="L12" s="6">
        <v>400</v>
      </c>
      <c r="M12" s="6">
        <v>3600</v>
      </c>
      <c r="N12" s="6">
        <v>1176</v>
      </c>
    </row>
    <row r="13" spans="1:14" x14ac:dyDescent="0.2">
      <c r="A13" s="6">
        <v>1</v>
      </c>
      <c r="B13" s="6">
        <v>130</v>
      </c>
      <c r="C13" s="6">
        <v>140</v>
      </c>
      <c r="D13" s="6">
        <f t="shared" si="0"/>
        <v>16900</v>
      </c>
      <c r="E13" s="6">
        <f t="shared" si="1"/>
        <v>19600</v>
      </c>
      <c r="F13" s="6">
        <f t="shared" si="2"/>
        <v>130</v>
      </c>
      <c r="G13" s="6">
        <f t="shared" si="3"/>
        <v>140</v>
      </c>
      <c r="H13" s="6">
        <f t="shared" si="4"/>
        <v>18200</v>
      </c>
      <c r="I13" s="6">
        <v>1290</v>
      </c>
      <c r="K13" s="6">
        <v>1</v>
      </c>
      <c r="L13" s="6">
        <v>19600</v>
      </c>
      <c r="M13" s="6">
        <v>18200</v>
      </c>
      <c r="N13" s="6">
        <v>1290</v>
      </c>
    </row>
    <row r="14" spans="1:14" x14ac:dyDescent="0.2">
      <c r="A14" s="6">
        <v>1</v>
      </c>
      <c r="B14" s="6">
        <v>30</v>
      </c>
      <c r="C14" s="6">
        <v>200</v>
      </c>
      <c r="D14" s="6">
        <f t="shared" si="0"/>
        <v>900</v>
      </c>
      <c r="E14" s="6">
        <f t="shared" si="1"/>
        <v>40000</v>
      </c>
      <c r="F14" s="6">
        <f t="shared" si="2"/>
        <v>30</v>
      </c>
      <c r="G14" s="6">
        <f t="shared" si="3"/>
        <v>200</v>
      </c>
      <c r="H14" s="6">
        <f t="shared" si="4"/>
        <v>6000</v>
      </c>
      <c r="I14" s="6">
        <v>897</v>
      </c>
      <c r="K14" s="6">
        <v>1</v>
      </c>
      <c r="L14" s="6">
        <v>40000</v>
      </c>
      <c r="M14" s="6">
        <v>6000</v>
      </c>
      <c r="N14" s="6">
        <v>897</v>
      </c>
    </row>
    <row r="15" spans="1:14" x14ac:dyDescent="0.2">
      <c r="A15" s="6">
        <v>1</v>
      </c>
      <c r="B15" s="6">
        <v>180</v>
      </c>
      <c r="C15" s="6">
        <v>80</v>
      </c>
      <c r="D15" s="6">
        <f t="shared" si="0"/>
        <v>32400</v>
      </c>
      <c r="E15" s="6">
        <f t="shared" si="1"/>
        <v>6400</v>
      </c>
      <c r="F15" s="6">
        <f t="shared" si="2"/>
        <v>180</v>
      </c>
      <c r="G15" s="6">
        <f t="shared" si="3"/>
        <v>80</v>
      </c>
      <c r="H15" s="6">
        <f t="shared" si="4"/>
        <v>14400</v>
      </c>
      <c r="I15" s="6">
        <v>1356</v>
      </c>
      <c r="K15" s="6">
        <v>1</v>
      </c>
      <c r="L15" s="6">
        <v>6400</v>
      </c>
      <c r="M15" s="6">
        <v>14400</v>
      </c>
      <c r="N15" s="6">
        <v>1356</v>
      </c>
    </row>
    <row r="16" spans="1:14" x14ac:dyDescent="0.2">
      <c r="A16" s="6">
        <v>2</v>
      </c>
      <c r="B16" s="6">
        <v>180</v>
      </c>
      <c r="C16" s="6">
        <v>80</v>
      </c>
      <c r="D16" s="6">
        <f t="shared" si="0"/>
        <v>32400</v>
      </c>
      <c r="E16" s="6">
        <f t="shared" si="1"/>
        <v>6400</v>
      </c>
      <c r="F16" s="6">
        <f t="shared" si="2"/>
        <v>360</v>
      </c>
      <c r="G16" s="6">
        <f t="shared" si="3"/>
        <v>160</v>
      </c>
      <c r="H16" s="6">
        <f t="shared" si="4"/>
        <v>14400</v>
      </c>
      <c r="I16" s="6">
        <v>1215</v>
      </c>
      <c r="K16" s="6">
        <v>2</v>
      </c>
      <c r="L16" s="6">
        <v>6400</v>
      </c>
      <c r="M16" s="6">
        <v>14400</v>
      </c>
      <c r="N16" s="6">
        <v>1215</v>
      </c>
    </row>
    <row r="17" spans="1:14" x14ac:dyDescent="0.2">
      <c r="A17" s="6">
        <v>2</v>
      </c>
      <c r="B17" s="6">
        <v>180</v>
      </c>
      <c r="C17" s="6">
        <v>200</v>
      </c>
      <c r="D17" s="6">
        <f t="shared" si="0"/>
        <v>32400</v>
      </c>
      <c r="E17" s="6">
        <f t="shared" si="1"/>
        <v>40000</v>
      </c>
      <c r="F17" s="6">
        <f t="shared" si="2"/>
        <v>360</v>
      </c>
      <c r="G17" s="6">
        <f t="shared" si="3"/>
        <v>400</v>
      </c>
      <c r="H17" s="6">
        <f t="shared" si="4"/>
        <v>36000</v>
      </c>
      <c r="I17" s="6">
        <v>984</v>
      </c>
      <c r="K17" s="6">
        <v>2</v>
      </c>
      <c r="L17" s="6">
        <v>40000</v>
      </c>
      <c r="M17" s="6">
        <v>36000</v>
      </c>
      <c r="N17" s="6">
        <v>984</v>
      </c>
    </row>
    <row r="18" spans="1:14" x14ac:dyDescent="0.2">
      <c r="A18" s="6">
        <v>1</v>
      </c>
      <c r="B18" s="6">
        <v>180</v>
      </c>
      <c r="C18" s="6">
        <v>20</v>
      </c>
      <c r="D18" s="6">
        <f t="shared" si="0"/>
        <v>32400</v>
      </c>
      <c r="E18" s="6">
        <f t="shared" si="1"/>
        <v>400</v>
      </c>
      <c r="F18" s="6">
        <f t="shared" si="2"/>
        <v>180</v>
      </c>
      <c r="G18" s="6">
        <f t="shared" si="3"/>
        <v>20</v>
      </c>
      <c r="H18" s="6">
        <f t="shared" si="4"/>
        <v>3600</v>
      </c>
      <c r="I18" s="6">
        <v>1416</v>
      </c>
      <c r="K18" s="6">
        <v>1</v>
      </c>
      <c r="L18" s="6">
        <v>400</v>
      </c>
      <c r="M18" s="6">
        <v>3600</v>
      </c>
      <c r="N18" s="6">
        <v>1416</v>
      </c>
    </row>
    <row r="19" spans="1:14" x14ac:dyDescent="0.2">
      <c r="A19" s="6">
        <v>2</v>
      </c>
      <c r="B19" s="6">
        <v>30</v>
      </c>
      <c r="C19" s="6">
        <v>200</v>
      </c>
      <c r="D19" s="6">
        <f t="shared" si="0"/>
        <v>900</v>
      </c>
      <c r="E19" s="6">
        <f t="shared" si="1"/>
        <v>40000</v>
      </c>
      <c r="F19" s="6">
        <f t="shared" si="2"/>
        <v>60</v>
      </c>
      <c r="G19" s="6">
        <f t="shared" si="3"/>
        <v>400</v>
      </c>
      <c r="H19" s="6">
        <f t="shared" si="4"/>
        <v>6000</v>
      </c>
      <c r="I19" s="6">
        <v>717</v>
      </c>
      <c r="K19" s="6">
        <v>2</v>
      </c>
      <c r="L19" s="6">
        <v>40000</v>
      </c>
      <c r="M19" s="6">
        <v>6000</v>
      </c>
      <c r="N19" s="6">
        <v>717</v>
      </c>
    </row>
    <row r="20" spans="1:14" x14ac:dyDescent="0.2">
      <c r="A20" s="6">
        <v>2</v>
      </c>
      <c r="B20" s="6">
        <v>30</v>
      </c>
      <c r="C20" s="6">
        <v>80</v>
      </c>
      <c r="D20" s="6">
        <f t="shared" si="0"/>
        <v>900</v>
      </c>
      <c r="E20" s="6">
        <f t="shared" si="1"/>
        <v>6400</v>
      </c>
      <c r="F20" s="6">
        <f t="shared" si="2"/>
        <v>60</v>
      </c>
      <c r="G20" s="6">
        <f t="shared" si="3"/>
        <v>160</v>
      </c>
      <c r="H20" s="6">
        <f t="shared" si="4"/>
        <v>2400</v>
      </c>
      <c r="I20" s="6">
        <v>1110</v>
      </c>
      <c r="K20" s="6">
        <v>2</v>
      </c>
      <c r="L20" s="6">
        <v>6400</v>
      </c>
      <c r="M20" s="6">
        <v>2400</v>
      </c>
      <c r="N20" s="6">
        <v>1110</v>
      </c>
    </row>
    <row r="21" spans="1:14" x14ac:dyDescent="0.2">
      <c r="A21" s="6">
        <v>1</v>
      </c>
      <c r="B21" s="6">
        <v>180</v>
      </c>
      <c r="C21" s="6">
        <v>200</v>
      </c>
      <c r="D21" s="6">
        <f t="shared" si="0"/>
        <v>32400</v>
      </c>
      <c r="E21" s="6">
        <f t="shared" si="1"/>
        <v>40000</v>
      </c>
      <c r="F21" s="6">
        <f t="shared" si="2"/>
        <v>180</v>
      </c>
      <c r="G21" s="6">
        <f t="shared" si="3"/>
        <v>200</v>
      </c>
      <c r="H21" s="6">
        <f t="shared" si="4"/>
        <v>36000</v>
      </c>
      <c r="I21" s="6">
        <v>1287</v>
      </c>
      <c r="K21" s="6">
        <v>1</v>
      </c>
      <c r="L21" s="6">
        <v>40000</v>
      </c>
      <c r="M21" s="6">
        <v>36000</v>
      </c>
      <c r="N21" s="6">
        <v>1287</v>
      </c>
    </row>
    <row r="22" spans="1:14" x14ac:dyDescent="0.2">
      <c r="A22" s="6">
        <v>2</v>
      </c>
      <c r="B22" s="6">
        <v>130</v>
      </c>
      <c r="C22" s="6">
        <v>20</v>
      </c>
      <c r="D22" s="6">
        <f t="shared" si="0"/>
        <v>16900</v>
      </c>
      <c r="E22" s="6">
        <f t="shared" si="1"/>
        <v>400</v>
      </c>
      <c r="F22" s="6">
        <f t="shared" si="2"/>
        <v>260</v>
      </c>
      <c r="G22" s="6">
        <f t="shared" si="3"/>
        <v>40</v>
      </c>
      <c r="H22" s="6">
        <f t="shared" si="4"/>
        <v>2600</v>
      </c>
      <c r="I22" s="6">
        <v>1206</v>
      </c>
      <c r="K22" s="6">
        <v>2</v>
      </c>
      <c r="L22" s="6">
        <v>400</v>
      </c>
      <c r="M22" s="6">
        <v>2600</v>
      </c>
      <c r="N22" s="6">
        <v>1206</v>
      </c>
    </row>
    <row r="23" spans="1:14" x14ac:dyDescent="0.2">
      <c r="A23" s="6">
        <v>1</v>
      </c>
      <c r="B23" s="6">
        <v>30</v>
      </c>
      <c r="C23" s="6">
        <v>20</v>
      </c>
      <c r="D23" s="6">
        <f t="shared" si="0"/>
        <v>900</v>
      </c>
      <c r="E23" s="6">
        <f t="shared" si="1"/>
        <v>400</v>
      </c>
      <c r="F23" s="6">
        <f t="shared" si="2"/>
        <v>30</v>
      </c>
      <c r="G23" s="6">
        <f t="shared" si="3"/>
        <v>20</v>
      </c>
      <c r="H23" s="6">
        <f t="shared" si="4"/>
        <v>600</v>
      </c>
      <c r="I23" s="6">
        <v>1314</v>
      </c>
      <c r="K23" s="6">
        <v>1</v>
      </c>
      <c r="L23" s="6">
        <v>400</v>
      </c>
      <c r="M23" s="6">
        <v>600</v>
      </c>
      <c r="N23" s="6">
        <v>1314</v>
      </c>
    </row>
    <row r="24" spans="1:14" x14ac:dyDescent="0.2">
      <c r="A24" s="6">
        <v>1</v>
      </c>
      <c r="B24" s="6">
        <v>30</v>
      </c>
      <c r="C24" s="6">
        <v>20</v>
      </c>
      <c r="D24" s="6">
        <f t="shared" si="0"/>
        <v>900</v>
      </c>
      <c r="E24" s="6">
        <f t="shared" si="1"/>
        <v>400</v>
      </c>
      <c r="F24" s="6">
        <f t="shared" si="2"/>
        <v>30</v>
      </c>
      <c r="G24" s="6">
        <f t="shared" si="3"/>
        <v>20</v>
      </c>
      <c r="H24" s="6">
        <f t="shared" si="4"/>
        <v>600</v>
      </c>
      <c r="I24" s="6">
        <v>1290</v>
      </c>
      <c r="K24" s="6">
        <v>1</v>
      </c>
      <c r="L24" s="6">
        <v>400</v>
      </c>
      <c r="M24" s="6">
        <v>600</v>
      </c>
      <c r="N24" s="6">
        <v>1290</v>
      </c>
    </row>
    <row r="25" spans="1:14" x14ac:dyDescent="0.2">
      <c r="A25" s="6">
        <v>1</v>
      </c>
      <c r="B25" s="6">
        <v>30</v>
      </c>
      <c r="C25" s="6">
        <v>80</v>
      </c>
      <c r="D25" s="6">
        <f t="shared" si="0"/>
        <v>900</v>
      </c>
      <c r="E25" s="6">
        <f t="shared" si="1"/>
        <v>6400</v>
      </c>
      <c r="F25" s="6">
        <f t="shared" si="2"/>
        <v>30</v>
      </c>
      <c r="G25" s="6">
        <f t="shared" si="3"/>
        <v>80</v>
      </c>
      <c r="H25" s="6">
        <f t="shared" si="4"/>
        <v>2400</v>
      </c>
      <c r="I25" s="6">
        <v>1209</v>
      </c>
      <c r="K25" s="6">
        <v>1</v>
      </c>
      <c r="L25" s="6">
        <v>6400</v>
      </c>
      <c r="M25" s="6">
        <v>2400</v>
      </c>
      <c r="N25" s="6">
        <v>1209</v>
      </c>
    </row>
  </sheetData>
  <phoneticPr fontId="1" type="noConversion"/>
  <pageMargins left="0.75" right="0.75" top="1" bottom="1" header="0.5" footer="0.5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8"/>
  <sheetViews>
    <sheetView workbookViewId="0">
      <selection activeCell="K31" sqref="K31"/>
    </sheetView>
  </sheetViews>
  <sheetFormatPr defaultRowHeight="12.75" x14ac:dyDescent="0.2"/>
  <sheetData>
    <row r="1" spans="1:4" x14ac:dyDescent="0.2">
      <c r="A1" t="s">
        <v>54</v>
      </c>
    </row>
    <row r="4" spans="1:4" x14ac:dyDescent="0.2">
      <c r="A4" t="s">
        <v>33</v>
      </c>
    </row>
    <row r="5" spans="1:4" ht="13.5" thickBot="1" x14ac:dyDescent="0.25"/>
    <row r="6" spans="1:4" x14ac:dyDescent="0.2">
      <c r="A6" s="3" t="s">
        <v>34</v>
      </c>
      <c r="B6" s="3" t="s">
        <v>47</v>
      </c>
      <c r="C6" s="3" t="s">
        <v>35</v>
      </c>
      <c r="D6" s="3" t="s">
        <v>36</v>
      </c>
    </row>
    <row r="7" spans="1:4" x14ac:dyDescent="0.2">
      <c r="A7" s="1">
        <v>1</v>
      </c>
      <c r="B7" s="1">
        <v>1021.1228824952943</v>
      </c>
      <c r="C7" s="1">
        <v>22.877117504705666</v>
      </c>
      <c r="D7" s="1">
        <v>0.38274221843617018</v>
      </c>
    </row>
    <row r="8" spans="1:4" x14ac:dyDescent="0.2">
      <c r="A8" s="1">
        <v>2</v>
      </c>
      <c r="B8" s="1">
        <v>1021.1228824952943</v>
      </c>
      <c r="C8" s="1">
        <v>28.877117504705666</v>
      </c>
      <c r="D8" s="1">
        <v>0.48312432777073372</v>
      </c>
    </row>
    <row r="9" spans="1:4" x14ac:dyDescent="0.2">
      <c r="A9" s="1">
        <v>3</v>
      </c>
      <c r="B9" s="1">
        <v>1021.1228824952943</v>
      </c>
      <c r="C9" s="1">
        <v>55.877117504705666</v>
      </c>
      <c r="D9" s="1">
        <v>0.93484381977626951</v>
      </c>
    </row>
    <row r="10" spans="1:4" x14ac:dyDescent="0.2">
      <c r="A10" s="1">
        <v>4</v>
      </c>
      <c r="B10" s="1">
        <v>1467.7505473821689</v>
      </c>
      <c r="C10" s="1">
        <v>-33.750547382168861</v>
      </c>
      <c r="D10" s="1">
        <v>-0.56465852290304019</v>
      </c>
    </row>
    <row r="11" spans="1:4" x14ac:dyDescent="0.2">
      <c r="A11" s="1">
        <v>5</v>
      </c>
      <c r="B11" s="1">
        <v>1001.4576883186726</v>
      </c>
      <c r="C11" s="1">
        <v>-5.4576883186725809</v>
      </c>
      <c r="D11" s="1">
        <v>-9.1309044253160193E-2</v>
      </c>
    </row>
    <row r="12" spans="1:4" x14ac:dyDescent="0.2">
      <c r="A12" s="1">
        <v>6</v>
      </c>
      <c r="B12" s="1">
        <v>1001.4576883186726</v>
      </c>
      <c r="C12" s="1">
        <v>-29.457688318672581</v>
      </c>
      <c r="D12" s="1">
        <v>-0.49283748159141427</v>
      </c>
    </row>
    <row r="13" spans="1:4" x14ac:dyDescent="0.2">
      <c r="A13" s="1">
        <v>7</v>
      </c>
      <c r="B13" s="1">
        <v>1158.4811201167749</v>
      </c>
      <c r="C13" s="1">
        <v>14.518879883225054</v>
      </c>
      <c r="D13" s="1">
        <v>0.24290596464221537</v>
      </c>
    </row>
    <row r="14" spans="1:4" x14ac:dyDescent="0.2">
      <c r="A14" s="1">
        <v>8</v>
      </c>
      <c r="B14" s="1">
        <v>1158.4811201167749</v>
      </c>
      <c r="C14" s="1">
        <v>32.518879883225054</v>
      </c>
      <c r="D14" s="1">
        <v>0.54405229264590593</v>
      </c>
    </row>
    <row r="15" spans="1:4" x14ac:dyDescent="0.2">
      <c r="A15" s="1">
        <v>9</v>
      </c>
      <c r="B15" s="1">
        <v>1290.0549686935813</v>
      </c>
      <c r="C15" s="1">
        <v>-114.05496869358126</v>
      </c>
      <c r="D15" s="1">
        <v>-1.9081797229248822</v>
      </c>
    </row>
    <row r="16" spans="1:4" x14ac:dyDescent="0.2">
      <c r="A16" s="1">
        <v>10</v>
      </c>
      <c r="B16" s="1">
        <v>1222.6755656282412</v>
      </c>
      <c r="C16" s="1">
        <v>67.324434371758798</v>
      </c>
      <c r="D16" s="1">
        <v>1.1263614553322563</v>
      </c>
    </row>
    <row r="17" spans="1:4" x14ac:dyDescent="0.2">
      <c r="A17" s="1">
        <v>11</v>
      </c>
      <c r="B17" s="1">
        <v>1001.4576883186726</v>
      </c>
      <c r="C17" s="1">
        <v>-104.45768831867258</v>
      </c>
      <c r="D17" s="1">
        <v>-1.7476138482734582</v>
      </c>
    </row>
    <row r="18" spans="1:4" x14ac:dyDescent="0.2">
      <c r="A18" s="1">
        <v>12</v>
      </c>
      <c r="B18" s="1">
        <v>1378.1065186494066</v>
      </c>
      <c r="C18" s="1">
        <v>-22.106518649406553</v>
      </c>
      <c r="D18" s="1">
        <v>-0.36984982867854932</v>
      </c>
    </row>
    <row r="19" spans="1:4" x14ac:dyDescent="0.2">
      <c r="A19" s="1">
        <v>13</v>
      </c>
      <c r="B19" s="1">
        <v>1200.410939960819</v>
      </c>
      <c r="C19" s="1">
        <v>14.589060039181049</v>
      </c>
      <c r="D19" s="1">
        <v>0.24408010332359728</v>
      </c>
    </row>
    <row r="20" spans="1:4" x14ac:dyDescent="0.2">
      <c r="A20" s="1">
        <v>14</v>
      </c>
      <c r="B20" s="1">
        <v>1021.1228824952943</v>
      </c>
      <c r="C20" s="1">
        <v>-37.122882495294334</v>
      </c>
      <c r="D20" s="1">
        <v>-0.62107887490946501</v>
      </c>
    </row>
    <row r="21" spans="1:4" x14ac:dyDescent="0.2">
      <c r="A21" s="1">
        <v>15</v>
      </c>
      <c r="B21" s="1">
        <v>1467.7505473821689</v>
      </c>
      <c r="C21" s="1">
        <v>-51.750547382168861</v>
      </c>
      <c r="D21" s="1">
        <v>-0.86580485090673076</v>
      </c>
    </row>
    <row r="22" spans="1:4" x14ac:dyDescent="0.2">
      <c r="A22" s="1">
        <v>16</v>
      </c>
      <c r="B22" s="1">
        <v>823.76210963008498</v>
      </c>
      <c r="C22" s="1">
        <v>-106.76210963008498</v>
      </c>
      <c r="D22" s="1">
        <v>-1.7861676269459745</v>
      </c>
    </row>
    <row r="23" spans="1:4" x14ac:dyDescent="0.2">
      <c r="A23" s="1">
        <v>17</v>
      </c>
      <c r="B23" s="1">
        <v>1003.0501670956096</v>
      </c>
      <c r="C23" s="1">
        <v>106.94983290439041</v>
      </c>
      <c r="D23" s="1">
        <v>1.7893083033203028</v>
      </c>
    </row>
    <row r="24" spans="1:4" x14ac:dyDescent="0.2">
      <c r="A24" s="1">
        <v>18</v>
      </c>
      <c r="B24" s="1">
        <v>1198.8184611838819</v>
      </c>
      <c r="C24" s="1">
        <v>88.181538816118064</v>
      </c>
      <c r="D24" s="1">
        <v>1.4753081451216035</v>
      </c>
    </row>
    <row r="25" spans="1:4" x14ac:dyDescent="0.2">
      <c r="A25" s="1">
        <v>19</v>
      </c>
      <c r="B25" s="1">
        <v>1224.2680444051782</v>
      </c>
      <c r="C25" s="1">
        <v>-18.268044405178216</v>
      </c>
      <c r="D25" s="1">
        <v>-0.30563080513487684</v>
      </c>
    </row>
    <row r="26" spans="1:4" x14ac:dyDescent="0.2">
      <c r="A26" s="1">
        <v>20</v>
      </c>
      <c r="B26" s="1">
        <v>1270.3897745169595</v>
      </c>
      <c r="C26" s="1">
        <v>43.610225483040495</v>
      </c>
      <c r="D26" s="1">
        <v>0.7296144037572565</v>
      </c>
    </row>
    <row r="27" spans="1:4" x14ac:dyDescent="0.2">
      <c r="A27" s="1">
        <v>21</v>
      </c>
      <c r="B27" s="1">
        <v>1270.3897745169595</v>
      </c>
      <c r="C27" s="1">
        <v>19.610225483040495</v>
      </c>
      <c r="D27" s="1">
        <v>0.32808596641900245</v>
      </c>
    </row>
    <row r="28" spans="1:4" ht="13.5" thickBot="1" x14ac:dyDescent="0.25">
      <c r="A28" s="2">
        <v>22</v>
      </c>
      <c r="B28" s="2">
        <v>1180.7457457841972</v>
      </c>
      <c r="C28" s="2">
        <v>28.254254215802803</v>
      </c>
      <c r="D28" s="2">
        <v>0.47270360597621153</v>
      </c>
    </row>
  </sheetData>
  <phoneticPr fontId="1" type="noConversion"/>
  <pageMargins left="0.75" right="0.75" top="1" bottom="1" header="0.5" footer="0.5"/>
  <headerFooter alignWithMargins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workbookViewId="0">
      <selection activeCell="H4" sqref="H4"/>
    </sheetView>
  </sheetViews>
  <sheetFormatPr defaultRowHeight="12.75" x14ac:dyDescent="0.2"/>
  <sheetData>
    <row r="1" spans="1:8" ht="18" x14ac:dyDescent="0.25">
      <c r="A1" s="5" t="s">
        <v>32</v>
      </c>
    </row>
    <row r="2" spans="1:8" ht="18" x14ac:dyDescent="0.25">
      <c r="A2" t="s">
        <v>39</v>
      </c>
      <c r="B2" s="5"/>
    </row>
    <row r="3" spans="1:8" x14ac:dyDescent="0.2">
      <c r="A3" s="6" t="s">
        <v>40</v>
      </c>
      <c r="B3" s="6" t="s">
        <v>41</v>
      </c>
      <c r="C3" s="6" t="s">
        <v>42</v>
      </c>
      <c r="D3" s="6" t="s">
        <v>43</v>
      </c>
      <c r="E3" s="6" t="s">
        <v>44</v>
      </c>
      <c r="F3" s="6" t="s">
        <v>45</v>
      </c>
      <c r="G3" s="6" t="s">
        <v>46</v>
      </c>
    </row>
    <row r="4" spans="1:8" x14ac:dyDescent="0.2">
      <c r="A4" s="6" t="s">
        <v>2</v>
      </c>
      <c r="B4" s="6" t="s">
        <v>3</v>
      </c>
      <c r="C4" s="6" t="s">
        <v>4</v>
      </c>
      <c r="D4" s="6" t="s">
        <v>1</v>
      </c>
      <c r="E4" s="6" t="s">
        <v>0</v>
      </c>
      <c r="F4" s="6" t="s">
        <v>5</v>
      </c>
      <c r="G4" s="6" t="s">
        <v>6</v>
      </c>
      <c r="H4" s="6" t="s">
        <v>7</v>
      </c>
    </row>
    <row r="5" spans="1:8" x14ac:dyDescent="0.2">
      <c r="A5" s="6">
        <v>1</v>
      </c>
      <c r="B5" s="6">
        <v>100</v>
      </c>
      <c r="C5" s="6">
        <v>2</v>
      </c>
      <c r="D5" s="6">
        <v>180</v>
      </c>
      <c r="E5" s="6">
        <v>200</v>
      </c>
      <c r="F5" s="6">
        <v>10</v>
      </c>
      <c r="G5" s="6">
        <v>2</v>
      </c>
      <c r="H5" s="6">
        <v>1044</v>
      </c>
    </row>
    <row r="6" spans="1:8" x14ac:dyDescent="0.2">
      <c r="A6" s="6">
        <v>2</v>
      </c>
      <c r="B6" s="6">
        <v>100</v>
      </c>
      <c r="C6" s="6">
        <v>2</v>
      </c>
      <c r="D6" s="6">
        <v>180</v>
      </c>
      <c r="E6" s="6">
        <v>200</v>
      </c>
      <c r="F6" s="6">
        <v>2</v>
      </c>
      <c r="G6" s="6">
        <v>2</v>
      </c>
      <c r="H6" s="6">
        <v>1050</v>
      </c>
    </row>
    <row r="7" spans="1:8" x14ac:dyDescent="0.2">
      <c r="A7" s="6">
        <v>3</v>
      </c>
      <c r="B7" s="6">
        <v>20</v>
      </c>
      <c r="C7" s="6">
        <v>2</v>
      </c>
      <c r="D7" s="6">
        <v>180</v>
      </c>
      <c r="E7" s="6">
        <v>200</v>
      </c>
      <c r="F7" s="6">
        <v>10</v>
      </c>
      <c r="G7" s="6">
        <v>2</v>
      </c>
      <c r="H7" s="6">
        <v>1077</v>
      </c>
    </row>
    <row r="8" spans="1:8" x14ac:dyDescent="0.2">
      <c r="A8" s="6">
        <v>4</v>
      </c>
      <c r="B8" s="6">
        <v>100</v>
      </c>
      <c r="C8" s="6">
        <v>1</v>
      </c>
      <c r="D8" s="6">
        <v>180</v>
      </c>
      <c r="E8" s="6">
        <v>20</v>
      </c>
      <c r="F8" s="6">
        <v>10</v>
      </c>
      <c r="G8" s="6">
        <v>1</v>
      </c>
      <c r="H8" s="6">
        <v>1434</v>
      </c>
    </row>
    <row r="9" spans="1:8" x14ac:dyDescent="0.2">
      <c r="A9" s="6">
        <v>5</v>
      </c>
      <c r="B9" s="6">
        <v>20</v>
      </c>
      <c r="C9" s="6">
        <v>1</v>
      </c>
      <c r="D9" s="6">
        <v>30</v>
      </c>
      <c r="E9" s="6">
        <v>200</v>
      </c>
      <c r="F9" s="6">
        <v>10</v>
      </c>
      <c r="G9" s="6">
        <v>1</v>
      </c>
      <c r="H9" s="6">
        <v>996</v>
      </c>
    </row>
    <row r="10" spans="1:8" x14ac:dyDescent="0.2">
      <c r="A10" s="6">
        <v>6</v>
      </c>
      <c r="B10" s="6">
        <v>100</v>
      </c>
      <c r="C10" s="6">
        <v>1</v>
      </c>
      <c r="D10" s="6">
        <v>30</v>
      </c>
      <c r="E10" s="6">
        <v>200</v>
      </c>
      <c r="F10" s="6">
        <v>2</v>
      </c>
      <c r="G10" s="6">
        <v>1</v>
      </c>
      <c r="H10" s="6">
        <v>972</v>
      </c>
    </row>
    <row r="11" spans="1:8" x14ac:dyDescent="0.2">
      <c r="A11" s="6">
        <v>7</v>
      </c>
      <c r="B11" s="6">
        <v>50</v>
      </c>
      <c r="C11" s="6">
        <v>2</v>
      </c>
      <c r="D11" s="6">
        <v>80</v>
      </c>
      <c r="E11" s="6">
        <v>20</v>
      </c>
      <c r="F11" s="6">
        <v>10</v>
      </c>
      <c r="G11" s="6">
        <v>2</v>
      </c>
      <c r="H11" s="6">
        <v>1173</v>
      </c>
    </row>
    <row r="12" spans="1:8" x14ac:dyDescent="0.2">
      <c r="A12" s="6">
        <v>8</v>
      </c>
      <c r="B12" s="6">
        <v>100</v>
      </c>
      <c r="C12" s="6">
        <v>2</v>
      </c>
      <c r="D12" s="6">
        <v>80</v>
      </c>
      <c r="E12" s="6">
        <v>20</v>
      </c>
      <c r="F12" s="6">
        <v>5</v>
      </c>
      <c r="G12" s="6">
        <v>2</v>
      </c>
      <c r="H12" s="6">
        <v>1191</v>
      </c>
    </row>
    <row r="13" spans="1:8" x14ac:dyDescent="0.2">
      <c r="A13" s="6">
        <v>9</v>
      </c>
      <c r="B13" s="6">
        <v>50</v>
      </c>
      <c r="C13" s="6">
        <v>2</v>
      </c>
      <c r="D13" s="6">
        <v>180</v>
      </c>
      <c r="E13" s="6">
        <v>20</v>
      </c>
      <c r="F13" s="6">
        <v>5</v>
      </c>
      <c r="G13" s="6">
        <v>2</v>
      </c>
      <c r="H13" s="6">
        <v>1176</v>
      </c>
    </row>
    <row r="14" spans="1:8" x14ac:dyDescent="0.2">
      <c r="A14" s="6">
        <v>10</v>
      </c>
      <c r="B14" s="6">
        <v>70</v>
      </c>
      <c r="C14" s="6">
        <v>1</v>
      </c>
      <c r="D14" s="6">
        <v>130</v>
      </c>
      <c r="E14" s="6">
        <v>140</v>
      </c>
      <c r="F14" s="6">
        <v>7</v>
      </c>
      <c r="G14" s="6">
        <v>1</v>
      </c>
      <c r="H14" s="6">
        <v>1290</v>
      </c>
    </row>
    <row r="15" spans="1:8" x14ac:dyDescent="0.2">
      <c r="A15" s="6">
        <v>11</v>
      </c>
      <c r="B15" s="6">
        <v>100</v>
      </c>
      <c r="C15" s="6">
        <v>1</v>
      </c>
      <c r="D15" s="6">
        <v>30</v>
      </c>
      <c r="E15" s="6">
        <v>200</v>
      </c>
      <c r="F15" s="6">
        <v>10</v>
      </c>
      <c r="G15" s="6">
        <v>2</v>
      </c>
      <c r="H15" s="6">
        <v>897</v>
      </c>
    </row>
    <row r="16" spans="1:8" x14ac:dyDescent="0.2">
      <c r="A16" s="6">
        <v>12</v>
      </c>
      <c r="B16" s="6">
        <v>100</v>
      </c>
      <c r="C16" s="6">
        <v>1</v>
      </c>
      <c r="D16" s="6">
        <v>180</v>
      </c>
      <c r="E16" s="6">
        <v>80</v>
      </c>
      <c r="F16" s="6">
        <v>2</v>
      </c>
      <c r="G16" s="6">
        <v>2</v>
      </c>
      <c r="H16" s="6">
        <v>1356</v>
      </c>
    </row>
    <row r="17" spans="1:8" x14ac:dyDescent="0.2">
      <c r="A17" s="6">
        <v>13</v>
      </c>
      <c r="B17" s="6">
        <v>20</v>
      </c>
      <c r="C17" s="6">
        <v>2</v>
      </c>
      <c r="D17" s="6">
        <v>180</v>
      </c>
      <c r="E17" s="6">
        <v>80</v>
      </c>
      <c r="F17" s="6">
        <v>10</v>
      </c>
      <c r="G17" s="6">
        <v>1</v>
      </c>
      <c r="H17" s="6">
        <v>1215</v>
      </c>
    </row>
    <row r="18" spans="1:8" x14ac:dyDescent="0.2">
      <c r="A18" s="6">
        <v>14</v>
      </c>
      <c r="B18" s="6">
        <v>20</v>
      </c>
      <c r="C18" s="6">
        <v>2</v>
      </c>
      <c r="D18" s="6">
        <v>180</v>
      </c>
      <c r="E18" s="6">
        <v>200</v>
      </c>
      <c r="F18" s="6">
        <v>2</v>
      </c>
      <c r="G18" s="6">
        <v>1</v>
      </c>
      <c r="H18" s="6">
        <v>984</v>
      </c>
    </row>
    <row r="19" spans="1:8" x14ac:dyDescent="0.2">
      <c r="A19" s="6">
        <v>15</v>
      </c>
      <c r="B19" s="6">
        <v>20</v>
      </c>
      <c r="C19" s="6">
        <v>1</v>
      </c>
      <c r="D19" s="6">
        <v>180</v>
      </c>
      <c r="E19" s="6">
        <v>20</v>
      </c>
      <c r="F19" s="6">
        <v>10</v>
      </c>
      <c r="G19" s="6">
        <v>2</v>
      </c>
      <c r="H19" s="6">
        <v>1416</v>
      </c>
    </row>
    <row r="20" spans="1:8" x14ac:dyDescent="0.2">
      <c r="A20" s="6">
        <v>16</v>
      </c>
      <c r="B20" s="6">
        <v>20</v>
      </c>
      <c r="C20" s="6">
        <v>2</v>
      </c>
      <c r="D20" s="6">
        <v>30</v>
      </c>
      <c r="E20" s="6">
        <v>200</v>
      </c>
      <c r="F20" s="6">
        <v>2</v>
      </c>
      <c r="G20" s="6">
        <v>2</v>
      </c>
      <c r="H20" s="6">
        <v>717</v>
      </c>
    </row>
    <row r="21" spans="1:8" x14ac:dyDescent="0.2">
      <c r="A21" s="6">
        <v>17</v>
      </c>
      <c r="B21" s="6">
        <v>100</v>
      </c>
      <c r="C21" s="6">
        <v>2</v>
      </c>
      <c r="D21" s="6">
        <v>30</v>
      </c>
      <c r="E21" s="6">
        <v>80</v>
      </c>
      <c r="F21" s="6">
        <v>10</v>
      </c>
      <c r="G21" s="6">
        <v>2</v>
      </c>
      <c r="H21" s="6">
        <v>1110</v>
      </c>
    </row>
    <row r="22" spans="1:8" x14ac:dyDescent="0.2">
      <c r="A22" s="6">
        <v>18</v>
      </c>
      <c r="B22" s="6">
        <v>20</v>
      </c>
      <c r="C22" s="6">
        <v>1</v>
      </c>
      <c r="D22" s="6">
        <v>180</v>
      </c>
      <c r="E22" s="6">
        <v>200</v>
      </c>
      <c r="F22" s="6">
        <v>5</v>
      </c>
      <c r="G22" s="6">
        <v>2</v>
      </c>
      <c r="H22" s="6">
        <v>1287</v>
      </c>
    </row>
    <row r="23" spans="1:8" x14ac:dyDescent="0.2">
      <c r="A23" s="6">
        <v>19</v>
      </c>
      <c r="B23" s="6">
        <v>20</v>
      </c>
      <c r="C23" s="6">
        <v>2</v>
      </c>
      <c r="D23" s="6">
        <v>130</v>
      </c>
      <c r="E23" s="6">
        <v>20</v>
      </c>
      <c r="F23" s="6">
        <v>2</v>
      </c>
      <c r="G23" s="6">
        <v>1</v>
      </c>
      <c r="H23" s="6">
        <v>1206</v>
      </c>
    </row>
    <row r="24" spans="1:8" x14ac:dyDescent="0.2">
      <c r="A24" s="6">
        <v>20</v>
      </c>
      <c r="B24" s="6">
        <v>20</v>
      </c>
      <c r="C24" s="6">
        <v>1</v>
      </c>
      <c r="D24" s="6">
        <v>30</v>
      </c>
      <c r="E24" s="6">
        <v>20</v>
      </c>
      <c r="F24" s="6">
        <v>7</v>
      </c>
      <c r="G24" s="6">
        <v>1</v>
      </c>
      <c r="H24" s="6">
        <v>1314</v>
      </c>
    </row>
    <row r="25" spans="1:8" x14ac:dyDescent="0.2">
      <c r="A25" s="6">
        <v>21</v>
      </c>
      <c r="B25" s="6">
        <v>70</v>
      </c>
      <c r="C25" s="6">
        <v>1</v>
      </c>
      <c r="D25" s="6">
        <v>30</v>
      </c>
      <c r="E25" s="6">
        <v>20</v>
      </c>
      <c r="F25" s="6">
        <v>2</v>
      </c>
      <c r="G25" s="6">
        <v>1</v>
      </c>
      <c r="H25" s="6">
        <v>1290</v>
      </c>
    </row>
    <row r="26" spans="1:8" x14ac:dyDescent="0.2">
      <c r="A26" s="6">
        <v>22</v>
      </c>
      <c r="B26" s="6">
        <v>20</v>
      </c>
      <c r="C26" s="6">
        <v>1</v>
      </c>
      <c r="D26" s="6">
        <v>30</v>
      </c>
      <c r="E26" s="6">
        <v>80</v>
      </c>
      <c r="F26" s="6">
        <v>2</v>
      </c>
      <c r="G26" s="6">
        <v>2</v>
      </c>
      <c r="H26" s="6">
        <v>1209</v>
      </c>
    </row>
  </sheetData>
  <phoneticPr fontId="1" type="noConversion"/>
  <pageMargins left="0.75" right="0.75" top="1" bottom="1" header="0.5" footer="0.5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4"/>
  <sheetViews>
    <sheetView topLeftCell="A7" workbookViewId="0">
      <selection activeCell="B21" sqref="B21"/>
    </sheetView>
  </sheetViews>
  <sheetFormatPr defaultRowHeight="12.75" x14ac:dyDescent="0.2"/>
  <cols>
    <col min="5" max="5" width="11.140625" customWidth="1"/>
  </cols>
  <sheetData>
    <row r="1" spans="1:9" x14ac:dyDescent="0.2">
      <c r="A1" t="s">
        <v>8</v>
      </c>
    </row>
    <row r="2" spans="1:9" ht="13.5" thickBot="1" x14ac:dyDescent="0.25"/>
    <row r="3" spans="1:9" x14ac:dyDescent="0.2">
      <c r="A3" s="4" t="s">
        <v>9</v>
      </c>
      <c r="B3" s="4"/>
    </row>
    <row r="4" spans="1:9" x14ac:dyDescent="0.2">
      <c r="A4" s="1" t="s">
        <v>10</v>
      </c>
      <c r="B4" s="1">
        <v>0.9853963822274403</v>
      </c>
    </row>
    <row r="5" spans="1:9" x14ac:dyDescent="0.2">
      <c r="A5" s="1" t="s">
        <v>11</v>
      </c>
      <c r="B5" s="1">
        <v>0.97100603010692754</v>
      </c>
    </row>
    <row r="6" spans="1:9" x14ac:dyDescent="0.2">
      <c r="A6" s="1" t="s">
        <v>12</v>
      </c>
      <c r="B6" s="1">
        <v>0.87624051017272897</v>
      </c>
    </row>
    <row r="7" spans="1:9" x14ac:dyDescent="0.2">
      <c r="A7" s="1" t="s">
        <v>13</v>
      </c>
      <c r="B7" s="1">
        <v>38.20847210545211</v>
      </c>
    </row>
    <row r="8" spans="1:9" ht="13.5" thickBot="1" x14ac:dyDescent="0.25">
      <c r="A8" s="2" t="s">
        <v>14</v>
      </c>
      <c r="B8" s="2">
        <v>22</v>
      </c>
    </row>
    <row r="10" spans="1:9" ht="13.5" thickBot="1" x14ac:dyDescent="0.25">
      <c r="A10" t="s">
        <v>15</v>
      </c>
    </row>
    <row r="11" spans="1:9" x14ac:dyDescent="0.2">
      <c r="A11" s="3"/>
      <c r="B11" s="3" t="s">
        <v>20</v>
      </c>
      <c r="C11" s="3" t="s">
        <v>21</v>
      </c>
      <c r="D11" s="3" t="s">
        <v>22</v>
      </c>
      <c r="E11" s="3" t="s">
        <v>23</v>
      </c>
      <c r="F11" s="3" t="s">
        <v>24</v>
      </c>
    </row>
    <row r="12" spans="1:9" x14ac:dyDescent="0.2">
      <c r="A12" s="1" t="s">
        <v>16</v>
      </c>
      <c r="B12" s="1">
        <v>9</v>
      </c>
      <c r="C12" s="1">
        <v>635589.82820813311</v>
      </c>
      <c r="D12" s="1">
        <v>70621.092023125908</v>
      </c>
      <c r="E12" s="1">
        <v>54.421136696453544</v>
      </c>
      <c r="F12" s="1">
        <v>2.3542364687894687E-8</v>
      </c>
    </row>
    <row r="13" spans="1:9" x14ac:dyDescent="0.2">
      <c r="A13" s="1" t="s">
        <v>17</v>
      </c>
      <c r="B13" s="1">
        <v>13</v>
      </c>
      <c r="C13" s="1">
        <v>18978.535428230458</v>
      </c>
      <c r="D13" s="1">
        <v>1459.8873406331122</v>
      </c>
      <c r="E13" s="1"/>
      <c r="F13" s="1"/>
    </row>
    <row r="14" spans="1:9" ht="13.5" thickBot="1" x14ac:dyDescent="0.25">
      <c r="A14" s="2" t="s">
        <v>18</v>
      </c>
      <c r="B14" s="2">
        <v>22</v>
      </c>
      <c r="C14" s="2">
        <v>654568.36363636353</v>
      </c>
      <c r="D14" s="2"/>
      <c r="E14" s="2"/>
      <c r="F14" s="2"/>
    </row>
    <row r="15" spans="1:9" ht="13.5" thickBot="1" x14ac:dyDescent="0.25"/>
    <row r="16" spans="1:9" x14ac:dyDescent="0.2">
      <c r="A16" s="3"/>
      <c r="B16" s="3" t="s">
        <v>25</v>
      </c>
      <c r="C16" s="3" t="s">
        <v>13</v>
      </c>
      <c r="D16" s="3" t="s">
        <v>26</v>
      </c>
      <c r="E16" s="3" t="s">
        <v>27</v>
      </c>
      <c r="F16" s="3" t="s">
        <v>28</v>
      </c>
      <c r="G16" s="3" t="s">
        <v>29</v>
      </c>
      <c r="H16" s="3" t="s">
        <v>30</v>
      </c>
      <c r="I16" s="3" t="s">
        <v>31</v>
      </c>
    </row>
    <row r="17" spans="1:9" x14ac:dyDescent="0.2">
      <c r="A17" s="1" t="s">
        <v>19</v>
      </c>
      <c r="B17" s="1">
        <v>1345.3674445559959</v>
      </c>
      <c r="C17" s="1">
        <v>49.752464394825445</v>
      </c>
      <c r="D17" s="7">
        <v>27.041222197144513</v>
      </c>
      <c r="E17" s="1">
        <v>8.2126216347949283E-13</v>
      </c>
      <c r="F17" s="1">
        <v>1237.8837801053037</v>
      </c>
      <c r="G17" s="1">
        <v>1452.8511090066881</v>
      </c>
      <c r="H17" s="1">
        <v>1237.8837801053037</v>
      </c>
      <c r="I17" s="1">
        <v>1452.8511090066881</v>
      </c>
    </row>
    <row r="18" spans="1:9" x14ac:dyDescent="0.2">
      <c r="A18" s="1" t="s">
        <v>4</v>
      </c>
      <c r="B18" s="1">
        <v>0</v>
      </c>
      <c r="C18" s="1">
        <v>0</v>
      </c>
      <c r="D18" s="1">
        <v>65535</v>
      </c>
      <c r="E18" s="1" t="e">
        <v>#NUM!</v>
      </c>
      <c r="F18" s="1">
        <v>0</v>
      </c>
      <c r="G18" s="1">
        <v>0</v>
      </c>
      <c r="H18" s="1">
        <v>0</v>
      </c>
      <c r="I18" s="1">
        <v>0</v>
      </c>
    </row>
    <row r="19" spans="1:9" x14ac:dyDescent="0.2">
      <c r="A19" s="1" t="s">
        <v>1</v>
      </c>
      <c r="B19" s="1">
        <v>0.92100677645541318</v>
      </c>
      <c r="C19" s="1">
        <v>1.2319682095733018</v>
      </c>
      <c r="D19" s="1">
        <v>0.74758972617841202</v>
      </c>
      <c r="E19" s="1">
        <v>0.46801585302072657</v>
      </c>
      <c r="F19" s="1">
        <v>-1.7404987240735017</v>
      </c>
      <c r="G19" s="1">
        <v>3.5825122769843278</v>
      </c>
      <c r="H19" s="1">
        <v>-1.7404987240735017</v>
      </c>
      <c r="I19" s="1">
        <v>3.5825122769843278</v>
      </c>
    </row>
    <row r="20" spans="1:9" x14ac:dyDescent="0.2">
      <c r="A20" s="1" t="s">
        <v>0</v>
      </c>
      <c r="B20" s="1">
        <v>-0.6666197533367374</v>
      </c>
      <c r="C20" s="1">
        <v>0.70205290494698191</v>
      </c>
      <c r="D20" s="1">
        <v>-0.94952922869406775</v>
      </c>
      <c r="E20" s="1">
        <v>0.35967078551929721</v>
      </c>
      <c r="F20" s="1">
        <v>-2.1833128414042178</v>
      </c>
      <c r="G20" s="1">
        <v>0.85007333473074287</v>
      </c>
      <c r="H20" s="1">
        <v>-2.1833128414042178</v>
      </c>
      <c r="I20" s="1">
        <v>0.85007333473074287</v>
      </c>
    </row>
    <row r="21" spans="1:9" x14ac:dyDescent="0.2">
      <c r="A21" s="1" t="s">
        <v>48</v>
      </c>
      <c r="B21" s="7">
        <v>-37.72575895120243</v>
      </c>
      <c r="C21" s="1">
        <v>16.84996741906507</v>
      </c>
      <c r="D21" s="7">
        <v>-2.2389217743244552</v>
      </c>
      <c r="E21" s="1">
        <v>4.3283268873246863E-2</v>
      </c>
      <c r="F21" s="1">
        <v>-74.12790035475976</v>
      </c>
      <c r="G21" s="1">
        <v>-1.3236175476450924</v>
      </c>
      <c r="H21" s="1">
        <v>-74.12790035475976</v>
      </c>
      <c r="I21" s="1">
        <v>-1.3236175476450924</v>
      </c>
    </row>
    <row r="22" spans="1:9" x14ac:dyDescent="0.2">
      <c r="A22" s="1" t="s">
        <v>49</v>
      </c>
      <c r="B22" s="1">
        <v>-4.4593029542435055E-4</v>
      </c>
      <c r="C22" s="1">
        <v>5.7788926361705866E-3</v>
      </c>
      <c r="D22" s="1">
        <v>-7.7165353900716965E-2</v>
      </c>
      <c r="E22" s="1">
        <v>0.93966700516461121</v>
      </c>
      <c r="F22" s="1">
        <v>-1.2930468791317186E-2</v>
      </c>
      <c r="G22" s="1">
        <v>1.2038608200468485E-2</v>
      </c>
      <c r="H22" s="1">
        <v>-1.2930468791317186E-2</v>
      </c>
      <c r="I22" s="1">
        <v>1.2038608200468485E-2</v>
      </c>
    </row>
    <row r="23" spans="1:9" x14ac:dyDescent="0.2">
      <c r="A23" s="1" t="s">
        <v>50</v>
      </c>
      <c r="B23" s="7">
        <v>-5.6173760089902195E-3</v>
      </c>
      <c r="C23" s="1">
        <v>2.7978570616672789E-3</v>
      </c>
      <c r="D23" s="7">
        <v>-2.0077423131983565</v>
      </c>
      <c r="E23" s="1">
        <v>6.5919566920237191E-2</v>
      </c>
      <c r="F23" s="1">
        <v>-1.1661778698488405E-2</v>
      </c>
      <c r="G23" s="1">
        <v>4.2702668050796644E-4</v>
      </c>
      <c r="H23" s="1">
        <v>-1.1661778698488405E-2</v>
      </c>
      <c r="I23" s="1">
        <v>4.2702668050796644E-4</v>
      </c>
    </row>
    <row r="24" spans="1:9" x14ac:dyDescent="0.2">
      <c r="A24" s="1" t="s">
        <v>51</v>
      </c>
      <c r="B24" s="1">
        <v>-0.38607558740998638</v>
      </c>
      <c r="C24" s="1">
        <v>0.27972109329468547</v>
      </c>
      <c r="D24" s="1">
        <v>-1.3802162105925158</v>
      </c>
      <c r="E24" s="1">
        <v>0.19079366256852881</v>
      </c>
      <c r="F24" s="1">
        <v>-0.99037626873651285</v>
      </c>
      <c r="G24" s="1">
        <v>0.2182250939165401</v>
      </c>
      <c r="H24" s="1">
        <v>-0.99037626873651285</v>
      </c>
      <c r="I24" s="1">
        <v>0.2182250939165401</v>
      </c>
    </row>
    <row r="25" spans="1:9" x14ac:dyDescent="0.2">
      <c r="A25" s="1" t="s">
        <v>52</v>
      </c>
      <c r="B25" s="1">
        <v>-0.36965467364493348</v>
      </c>
      <c r="C25" s="1">
        <v>0.26747106240876078</v>
      </c>
      <c r="D25" s="1">
        <v>-1.3820361362307347</v>
      </c>
      <c r="E25" s="1">
        <v>0.19024737926462632</v>
      </c>
      <c r="F25" s="1">
        <v>-0.94749077225643186</v>
      </c>
      <c r="G25" s="1">
        <v>0.20818142496656494</v>
      </c>
      <c r="H25" s="1">
        <v>-0.94749077225643186</v>
      </c>
      <c r="I25" s="1">
        <v>0.20818142496656494</v>
      </c>
    </row>
    <row r="26" spans="1:9" ht="13.5" thickBot="1" x14ac:dyDescent="0.25">
      <c r="A26" s="2" t="s">
        <v>53</v>
      </c>
      <c r="B26" s="9">
        <v>9.3046603191777929E-3</v>
      </c>
      <c r="C26" s="2">
        <v>1.7620281982589413E-3</v>
      </c>
      <c r="D26" s="9">
        <v>5.2806534698886889</v>
      </c>
      <c r="E26" s="2">
        <v>1.4875669614177405E-4</v>
      </c>
      <c r="F26" s="2">
        <v>5.4980298352812085E-3</v>
      </c>
      <c r="G26" s="2">
        <v>1.3111290803074377E-2</v>
      </c>
      <c r="H26" s="2">
        <v>5.4980298352812085E-3</v>
      </c>
      <c r="I26" s="2">
        <v>1.3111290803074377E-2</v>
      </c>
    </row>
    <row r="30" spans="1:9" x14ac:dyDescent="0.2">
      <c r="A30" t="s">
        <v>33</v>
      </c>
      <c r="F30" t="s">
        <v>37</v>
      </c>
    </row>
    <row r="31" spans="1:9" ht="13.5" thickBot="1" x14ac:dyDescent="0.25"/>
    <row r="32" spans="1:9" x14ac:dyDescent="0.2">
      <c r="A32" s="3" t="s">
        <v>34</v>
      </c>
      <c r="B32" s="3" t="s">
        <v>47</v>
      </c>
      <c r="C32" s="3" t="s">
        <v>35</v>
      </c>
      <c r="D32" s="3" t="s">
        <v>36</v>
      </c>
      <c r="F32" s="3" t="s">
        <v>38</v>
      </c>
      <c r="G32" s="3" t="s">
        <v>7</v>
      </c>
    </row>
    <row r="33" spans="1:7" x14ac:dyDescent="0.2">
      <c r="A33" s="1">
        <v>1</v>
      </c>
      <c r="B33" s="1">
        <v>1035.8971864792875</v>
      </c>
      <c r="C33" s="1">
        <v>8.102813520712516</v>
      </c>
      <c r="D33" s="1">
        <v>0.27587721751122946</v>
      </c>
      <c r="F33" s="1">
        <v>2.2727272727272729</v>
      </c>
      <c r="G33" s="1">
        <v>717</v>
      </c>
    </row>
    <row r="34" spans="1:7" x14ac:dyDescent="0.2">
      <c r="A34" s="1">
        <v>2</v>
      </c>
      <c r="B34" s="1">
        <v>1035.8971864792875</v>
      </c>
      <c r="C34" s="1">
        <v>14.102813520712516</v>
      </c>
      <c r="D34" s="1">
        <v>0.48015975478500122</v>
      </c>
      <c r="F34" s="1">
        <v>6.8181818181818183</v>
      </c>
      <c r="G34" s="1">
        <v>897</v>
      </c>
    </row>
    <row r="35" spans="1:7" x14ac:dyDescent="0.2">
      <c r="A35" s="1">
        <v>3</v>
      </c>
      <c r="B35" s="1">
        <v>1035.8971864792875</v>
      </c>
      <c r="C35" s="1">
        <v>41.102813520712516</v>
      </c>
      <c r="D35" s="1">
        <v>1.3994311725169744</v>
      </c>
      <c r="F35" s="1">
        <v>11.363636363636365</v>
      </c>
      <c r="G35" s="1">
        <v>972</v>
      </c>
    </row>
    <row r="36" spans="1:7" x14ac:dyDescent="0.2">
      <c r="A36" s="1">
        <v>4</v>
      </c>
      <c r="B36" s="1">
        <v>1400.0054962670322</v>
      </c>
      <c r="C36" s="1">
        <v>33.994503732967814</v>
      </c>
      <c r="D36" s="1">
        <v>1.157413912655562</v>
      </c>
      <c r="F36" s="1">
        <v>15.90909090909091</v>
      </c>
      <c r="G36" s="1">
        <v>984</v>
      </c>
    </row>
    <row r="37" spans="1:7" x14ac:dyDescent="0.2">
      <c r="A37" s="1">
        <v>5</v>
      </c>
      <c r="B37" s="1">
        <v>947.16632016939832</v>
      </c>
      <c r="C37" s="1">
        <v>48.833679830601682</v>
      </c>
      <c r="D37" s="1">
        <v>1.6626446700350543</v>
      </c>
      <c r="F37" s="1">
        <v>20.454545454545457</v>
      </c>
      <c r="G37" s="1">
        <v>996</v>
      </c>
    </row>
    <row r="38" spans="1:7" x14ac:dyDescent="0.2">
      <c r="A38" s="1">
        <v>6</v>
      </c>
      <c r="B38" s="1">
        <v>947.16632016939832</v>
      </c>
      <c r="C38" s="1">
        <v>24.833679830601682</v>
      </c>
      <c r="D38" s="1">
        <v>0.84551452093996715</v>
      </c>
      <c r="F38" s="1">
        <v>25</v>
      </c>
      <c r="G38" s="1">
        <v>1044</v>
      </c>
    </row>
    <row r="39" spans="1:7" x14ac:dyDescent="0.2">
      <c r="A39" s="1">
        <v>7</v>
      </c>
      <c r="B39" s="1">
        <v>1188.040827085862</v>
      </c>
      <c r="C39" s="1">
        <v>-15.04082708586202</v>
      </c>
      <c r="D39" s="1">
        <v>-0.51209638663266077</v>
      </c>
      <c r="F39" s="1">
        <v>29.545454545454547</v>
      </c>
      <c r="G39" s="1">
        <v>1050</v>
      </c>
    </row>
    <row r="40" spans="1:7" x14ac:dyDescent="0.2">
      <c r="A40" s="1">
        <v>8</v>
      </c>
      <c r="B40" s="1">
        <v>1188.040827085862</v>
      </c>
      <c r="C40" s="1">
        <v>2.9591729141379801</v>
      </c>
      <c r="D40" s="1">
        <v>0.10075122518865465</v>
      </c>
      <c r="F40" s="1">
        <v>34.090909090909093</v>
      </c>
      <c r="G40" s="1">
        <v>1077</v>
      </c>
    </row>
    <row r="41" spans="1:7" x14ac:dyDescent="0.2">
      <c r="A41" s="1">
        <v>9</v>
      </c>
      <c r="B41" s="1">
        <v>1209.9415202067285</v>
      </c>
      <c r="C41" s="1">
        <v>-33.941520206728455</v>
      </c>
      <c r="D41" s="1">
        <v>-1.1556099777932474</v>
      </c>
      <c r="F41" s="1">
        <v>38.63636363636364</v>
      </c>
      <c r="G41" s="1">
        <v>1110</v>
      </c>
    </row>
    <row r="42" spans="1:7" x14ac:dyDescent="0.2">
      <c r="A42" s="1">
        <v>10</v>
      </c>
      <c r="B42" s="1">
        <v>1283.8123464434211</v>
      </c>
      <c r="C42" s="1">
        <v>6.1876535565788799</v>
      </c>
      <c r="D42" s="1">
        <v>0.21067159471816863</v>
      </c>
      <c r="F42" s="1">
        <v>43.181818181818187</v>
      </c>
      <c r="G42" s="1">
        <v>1173</v>
      </c>
    </row>
    <row r="43" spans="1:7" x14ac:dyDescent="0.2">
      <c r="A43" s="1">
        <v>11</v>
      </c>
      <c r="B43" s="1">
        <v>947.16632016939832</v>
      </c>
      <c r="C43" s="1">
        <v>-50.166320169398318</v>
      </c>
      <c r="D43" s="1">
        <v>-1.7080171949821803</v>
      </c>
      <c r="F43" s="1">
        <v>47.727272727272734</v>
      </c>
      <c r="G43" s="1">
        <v>1176</v>
      </c>
    </row>
    <row r="44" spans="1:7" x14ac:dyDescent="0.2">
      <c r="A44" s="1">
        <v>12</v>
      </c>
      <c r="B44" s="1">
        <v>1404.6151060413106</v>
      </c>
      <c r="C44" s="1">
        <v>-48.615106041310582</v>
      </c>
      <c r="D44" s="1">
        <v>-1.655202868658733</v>
      </c>
      <c r="F44" s="1">
        <v>52.27272727272728</v>
      </c>
      <c r="G44" s="1">
        <v>1191</v>
      </c>
    </row>
    <row r="45" spans="1:7" x14ac:dyDescent="0.2">
      <c r="A45" s="1">
        <v>13</v>
      </c>
      <c r="B45" s="1">
        <v>1192.3718495623109</v>
      </c>
      <c r="C45" s="1">
        <v>22.628150437689101</v>
      </c>
      <c r="D45" s="1">
        <v>0.77042266420395655</v>
      </c>
      <c r="F45" s="1">
        <v>56.81818181818182</v>
      </c>
      <c r="G45" s="1">
        <v>1206</v>
      </c>
    </row>
    <row r="46" spans="1:7" x14ac:dyDescent="0.2">
      <c r="A46" s="1">
        <v>14</v>
      </c>
      <c r="B46" s="1">
        <v>1035.8971864792875</v>
      </c>
      <c r="C46" s="1">
        <v>-51.897186479287484</v>
      </c>
      <c r="D46" s="1">
        <v>-1.7669481552264885</v>
      </c>
      <c r="F46" s="1">
        <v>61.363636363636367</v>
      </c>
      <c r="G46" s="1">
        <v>1209</v>
      </c>
    </row>
    <row r="47" spans="1:7" x14ac:dyDescent="0.2">
      <c r="A47" s="1">
        <v>15</v>
      </c>
      <c r="B47" s="1">
        <v>1400.0054962670322</v>
      </c>
      <c r="C47" s="1">
        <v>15.994503732967814</v>
      </c>
      <c r="D47" s="1">
        <v>0.54456630083424662</v>
      </c>
      <c r="F47" s="1">
        <v>65.909090909090907</v>
      </c>
      <c r="G47" s="1">
        <v>1215</v>
      </c>
    </row>
    <row r="48" spans="1:7" x14ac:dyDescent="0.2">
      <c r="A48" s="1">
        <v>16</v>
      </c>
      <c r="B48" s="1">
        <v>748.47584096450475</v>
      </c>
      <c r="C48" s="1">
        <v>-31.475840964504755</v>
      </c>
      <c r="D48" s="1">
        <v>-1.0716607758424592</v>
      </c>
      <c r="F48" s="1">
        <v>70.454545454545453</v>
      </c>
      <c r="G48" s="1">
        <v>1287</v>
      </c>
    </row>
    <row r="49" spans="1:7" x14ac:dyDescent="0.2">
      <c r="A49" s="1">
        <v>17</v>
      </c>
      <c r="B49" s="1">
        <v>1072.4343897927286</v>
      </c>
      <c r="C49" s="1">
        <v>37.565610207271448</v>
      </c>
      <c r="D49" s="1">
        <v>1.2789996945631519</v>
      </c>
      <c r="F49" s="1">
        <v>75</v>
      </c>
      <c r="G49" s="1">
        <v>1290</v>
      </c>
    </row>
    <row r="50" spans="1:7" x14ac:dyDescent="0.2">
      <c r="A50" s="1">
        <v>18</v>
      </c>
      <c r="B50" s="1">
        <v>1292.4990037956791</v>
      </c>
      <c r="C50" s="1">
        <v>-5.4990037956790729</v>
      </c>
      <c r="D50" s="1">
        <v>-0.18722507464323715</v>
      </c>
      <c r="F50" s="1">
        <v>79.545454545454547</v>
      </c>
      <c r="G50" s="1">
        <v>1290</v>
      </c>
    </row>
    <row r="51" spans="1:7" x14ac:dyDescent="0.2">
      <c r="A51" s="1">
        <v>19</v>
      </c>
      <c r="B51" s="1">
        <v>1200.1059993848562</v>
      </c>
      <c r="C51" s="1">
        <v>5.8940006151437956</v>
      </c>
      <c r="D51" s="1">
        <v>0.20067356672579106</v>
      </c>
      <c r="F51" s="1">
        <v>84.090909090909093</v>
      </c>
      <c r="G51" s="1">
        <v>1314</v>
      </c>
    </row>
    <row r="52" spans="1:7" x14ac:dyDescent="0.2">
      <c r="A52" s="1">
        <v>20</v>
      </c>
      <c r="B52" s="1">
        <v>1305.8986412585516</v>
      </c>
      <c r="C52" s="1">
        <v>8.1013587414483936</v>
      </c>
      <c r="D52" s="1">
        <v>0.27582768651135475</v>
      </c>
      <c r="F52" s="1">
        <v>88.63636363636364</v>
      </c>
      <c r="G52" s="1">
        <v>1356</v>
      </c>
    </row>
    <row r="53" spans="1:7" x14ac:dyDescent="0.2">
      <c r="A53" s="1">
        <v>21</v>
      </c>
      <c r="B53" s="1">
        <v>1305.8986412585516</v>
      </c>
      <c r="C53" s="1">
        <v>-15.898641258551606</v>
      </c>
      <c r="D53" s="1">
        <v>-0.54130246258373249</v>
      </c>
      <c r="F53" s="1">
        <v>93.181818181818187</v>
      </c>
      <c r="G53" s="1">
        <v>1416</v>
      </c>
    </row>
    <row r="54" spans="1:7" ht="13.5" thickBot="1" x14ac:dyDescent="0.25">
      <c r="A54" s="2">
        <v>22</v>
      </c>
      <c r="B54" s="2">
        <v>1226.76630816023</v>
      </c>
      <c r="C54" s="2">
        <v>-17.766308160229983</v>
      </c>
      <c r="D54" s="2">
        <v>-0.60489108482658294</v>
      </c>
      <c r="F54" s="2">
        <v>97.727272727272734</v>
      </c>
      <c r="G54" s="2">
        <v>1434</v>
      </c>
    </row>
  </sheetData>
  <phoneticPr fontId="1" type="noConversion"/>
  <pageMargins left="0.75" right="0.75" top="1" bottom="1" header="0.5" footer="0.5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10</vt:i4>
      </vt:variant>
    </vt:vector>
  </HeadingPairs>
  <TitlesOfParts>
    <vt:vector size="10" baseType="lpstr">
      <vt:lpstr>correlation</vt:lpstr>
      <vt:lpstr>graph</vt:lpstr>
      <vt:lpstr>4th regress</vt:lpstr>
      <vt:lpstr>data for 4th reg</vt:lpstr>
      <vt:lpstr>3rd regress</vt:lpstr>
      <vt:lpstr>data for 3rd regress</vt:lpstr>
      <vt:lpstr>2nd regress</vt:lpstr>
      <vt:lpstr>data all</vt:lpstr>
      <vt:lpstr>old 3rd reg</vt:lpstr>
      <vt:lpstr>old data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2008-03-12T15:15:53Z</cp:lastPrinted>
  <dcterms:created xsi:type="dcterms:W3CDTF">1996-10-14T23:33:28Z</dcterms:created>
  <dcterms:modified xsi:type="dcterms:W3CDTF">2015-11-24T20:54:21Z</dcterms:modified>
</cp:coreProperties>
</file>